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 activeTab="2"/>
  </bookViews>
  <sheets>
    <sheet name="ตารางวิเคราะห์กระบวนการ" sheetId="1" r:id="rId1"/>
    <sheet name="Input" sheetId="2" r:id="rId2"/>
    <sheet name="Output" sheetId="3" r:id="rId3"/>
    <sheet name="จัดลำดับ" sheetId="4" r:id="rId4"/>
  </sheets>
  <definedNames>
    <definedName name="_xlnm.Print_Area" localSheetId="1">Input!$A$1:$Z$67</definedName>
    <definedName name="_xlnm.Print_Area" localSheetId="2">Output!$A$1:$AC$82</definedName>
    <definedName name="_xlnm.Print_Area" localSheetId="3">จัดลำดับ!$A$1:$F$27</definedName>
    <definedName name="_xlnm.Print_Area" localSheetId="0">ตารางวิเคราะห์กระบวนการ!$A$1:$C$98</definedName>
  </definedNames>
  <calcPr calcId="152511"/>
</workbook>
</file>

<file path=xl/calcChain.xml><?xml version="1.0" encoding="utf-8"?>
<calcChain xmlns="http://schemas.openxmlformats.org/spreadsheetml/2006/main">
  <c r="X72" i="3" l="1"/>
  <c r="S72" i="3"/>
  <c r="X77" i="3"/>
  <c r="S77" i="3"/>
  <c r="X76" i="3"/>
  <c r="S76" i="3"/>
  <c r="X75" i="3"/>
  <c r="S75" i="3"/>
  <c r="X73" i="3"/>
  <c r="S73" i="3"/>
  <c r="X71" i="3"/>
  <c r="S71" i="3"/>
  <c r="X69" i="3"/>
  <c r="S69" i="3"/>
  <c r="X68" i="3"/>
  <c r="S68" i="3"/>
  <c r="X67" i="3"/>
  <c r="S67" i="3"/>
  <c r="U62" i="2"/>
  <c r="Q62" i="2"/>
  <c r="U61" i="2"/>
  <c r="Q61" i="2"/>
  <c r="U60" i="2"/>
  <c r="Q60" i="2"/>
  <c r="Y68" i="3" l="1"/>
  <c r="Y71" i="3"/>
  <c r="Y75" i="3"/>
  <c r="Y77" i="3"/>
  <c r="Y72" i="3"/>
  <c r="V61" i="2"/>
  <c r="Y69" i="3"/>
  <c r="Y73" i="3"/>
  <c r="Y76" i="3"/>
  <c r="V60" i="2"/>
  <c r="V62" i="2"/>
  <c r="Y67" i="3"/>
  <c r="U54" i="2"/>
  <c r="Q54" i="2"/>
  <c r="X66" i="3"/>
  <c r="S66" i="3"/>
  <c r="X65" i="3"/>
  <c r="S65" i="3"/>
  <c r="X64" i="3"/>
  <c r="S64" i="3"/>
  <c r="X63" i="3"/>
  <c r="S63" i="3"/>
  <c r="X62" i="3"/>
  <c r="S62" i="3"/>
  <c r="X60" i="3"/>
  <c r="S60" i="3"/>
  <c r="X58" i="3"/>
  <c r="S58" i="3"/>
  <c r="X57" i="3"/>
  <c r="S57" i="3"/>
  <c r="X56" i="3"/>
  <c r="S56" i="3"/>
  <c r="X54" i="3"/>
  <c r="S54" i="3"/>
  <c r="X53" i="3"/>
  <c r="S53" i="3"/>
  <c r="X52" i="3"/>
  <c r="S52" i="3"/>
  <c r="X51" i="3"/>
  <c r="S51" i="3"/>
  <c r="X50" i="3"/>
  <c r="S50" i="3"/>
  <c r="X49" i="3"/>
  <c r="S49" i="3"/>
  <c r="U53" i="2"/>
  <c r="Q53" i="2"/>
  <c r="U52" i="2"/>
  <c r="Q52" i="2"/>
  <c r="U50" i="2"/>
  <c r="Q50" i="2"/>
  <c r="U49" i="2"/>
  <c r="Q49" i="2"/>
  <c r="U47" i="2"/>
  <c r="Q47" i="2"/>
  <c r="U46" i="2"/>
  <c r="Q46" i="2"/>
  <c r="U44" i="2"/>
  <c r="Q44" i="2"/>
  <c r="U43" i="2"/>
  <c r="Q43" i="2"/>
  <c r="U42" i="2"/>
  <c r="Q42" i="2"/>
  <c r="U41" i="2"/>
  <c r="Q41" i="2"/>
  <c r="Y53" i="3" l="1"/>
  <c r="V41" i="2"/>
  <c r="V43" i="2"/>
  <c r="V46" i="2"/>
  <c r="V50" i="2"/>
  <c r="V53" i="2"/>
  <c r="Y49" i="3"/>
  <c r="Y52" i="3"/>
  <c r="Y54" i="3"/>
  <c r="Y58" i="3"/>
  <c r="Y62" i="3"/>
  <c r="Y63" i="3"/>
  <c r="Y65" i="3"/>
  <c r="V54" i="2"/>
  <c r="Y51" i="3"/>
  <c r="Y60" i="3"/>
  <c r="Y50" i="3"/>
  <c r="Y56" i="3"/>
  <c r="Y57" i="3"/>
  <c r="Y64" i="3"/>
  <c r="Y66" i="3"/>
  <c r="V52" i="2"/>
  <c r="V42" i="2"/>
  <c r="V47" i="2"/>
  <c r="V49" i="2"/>
  <c r="V44" i="2"/>
  <c r="U35" i="2"/>
  <c r="Q35" i="2"/>
  <c r="U34" i="2"/>
  <c r="Q34" i="2"/>
  <c r="V35" i="2" l="1"/>
  <c r="V34" i="2"/>
  <c r="X42" i="3"/>
  <c r="S42" i="3"/>
  <c r="X41" i="3"/>
  <c r="S41" i="3"/>
  <c r="X40" i="3"/>
  <c r="S40" i="3"/>
  <c r="X39" i="3"/>
  <c r="S39" i="3"/>
  <c r="Y39" i="3" l="1"/>
  <c r="Y40" i="3"/>
  <c r="Y41" i="3"/>
  <c r="Y42" i="3"/>
  <c r="X29" i="3"/>
  <c r="S29" i="3"/>
  <c r="X28" i="3"/>
  <c r="S28" i="3"/>
  <c r="X27" i="3"/>
  <c r="S27" i="3"/>
  <c r="Q27" i="2"/>
  <c r="V27" i="2" s="1"/>
  <c r="Q26" i="2"/>
  <c r="V26" i="2" s="1"/>
  <c r="U25" i="2"/>
  <c r="Q25" i="2"/>
  <c r="U24" i="2"/>
  <c r="Q24" i="2"/>
  <c r="Y28" i="3" l="1"/>
  <c r="Y27" i="3"/>
  <c r="Y29" i="3"/>
  <c r="V24" i="2"/>
  <c r="V25" i="2"/>
  <c r="Q6" i="2"/>
</calcChain>
</file>

<file path=xl/sharedStrings.xml><?xml version="1.0" encoding="utf-8"?>
<sst xmlns="http://schemas.openxmlformats.org/spreadsheetml/2006/main" count="1064" uniqueCount="233">
  <si>
    <t>ปัจจัยนำเข้า (Input)</t>
  </si>
  <si>
    <t>กระบวนการ (Process)</t>
  </si>
  <si>
    <t>ปัจจัยนำออก (Output)</t>
  </si>
  <si>
    <t>จัดทำโดย………………………......................</t>
  </si>
  <si>
    <t>วันที่...............................................</t>
  </si>
  <si>
    <t>ตรวจสอบโดย…………………………..............................</t>
  </si>
  <si>
    <t>วันที่...................................................................................</t>
  </si>
  <si>
    <t>วันที่....................................................</t>
  </si>
  <si>
    <t>อนุมัติโดย………………………..............</t>
  </si>
  <si>
    <t>กระบวนการ</t>
  </si>
  <si>
    <t>ปัญหาสิ่งแวดล้อม (Input)</t>
  </si>
  <si>
    <t>ประเภทผลกระทบ</t>
  </si>
  <si>
    <t>D</t>
  </si>
  <si>
    <t>I</t>
  </si>
  <si>
    <t>สภาวะ
N / A / E</t>
  </si>
  <si>
    <t>กฎหมาย</t>
  </si>
  <si>
    <t xml:space="preserve">โอกาสที่จะเกิด </t>
  </si>
  <si>
    <t>รวม
 L</t>
  </si>
  <si>
    <t>ความรุนแรง</t>
  </si>
  <si>
    <t>รวม C</t>
  </si>
  <si>
    <t>L x C</t>
  </si>
  <si>
    <t>ระดับนัยสำคัญ</t>
  </si>
  <si>
    <t>EL</t>
  </si>
  <si>
    <t>W</t>
  </si>
  <si>
    <t>F/G</t>
  </si>
  <si>
    <t>RM</t>
  </si>
  <si>
    <t>Y</t>
  </si>
  <si>
    <t>N</t>
  </si>
  <si>
    <t>L1</t>
  </si>
  <si>
    <t>L2</t>
  </si>
  <si>
    <t>L3</t>
  </si>
  <si>
    <t>L4</t>
  </si>
  <si>
    <t>L5</t>
  </si>
  <si>
    <t>C1</t>
  </si>
  <si>
    <t>C2</t>
  </si>
  <si>
    <t>C3</t>
  </si>
  <si>
    <t>L</t>
  </si>
  <si>
    <t>M</t>
  </si>
  <si>
    <t>H</t>
  </si>
  <si>
    <t>วันที่........................................</t>
  </si>
  <si>
    <t>I = ปัญหาสิ่งแวดล้อมทางอ้อม</t>
  </si>
  <si>
    <t>A = Abnormal สภาวะผิดปกติ</t>
  </si>
  <si>
    <t>ตรวจสอบโดย…………………………..........</t>
  </si>
  <si>
    <t>N = ไม่มีกฎหมาย</t>
  </si>
  <si>
    <t>E = Emergency สภาวะฉุกเฉิน</t>
  </si>
  <si>
    <t>อนุมัติโดย……………………….....................</t>
  </si>
  <si>
    <t>ปัญหาสิ่งแวดล้อม (Output)</t>
  </si>
  <si>
    <t>AP</t>
  </si>
  <si>
    <t>WP</t>
  </si>
  <si>
    <t>NP</t>
  </si>
  <si>
    <t>WA</t>
  </si>
  <si>
    <t>L6</t>
  </si>
  <si>
    <t>L7</t>
  </si>
  <si>
    <t>C4</t>
  </si>
  <si>
    <t>วันที่</t>
  </si>
  <si>
    <t>...............................</t>
  </si>
  <si>
    <t xml:space="preserve">WP = Water Pollution มลพิษทางน้ำ                  </t>
  </si>
  <si>
    <t>WA- Waste ขยะ/ของเสีย</t>
  </si>
  <si>
    <r>
      <rPr>
        <b/>
        <sz val="14"/>
        <rFont val="Cordia New"/>
        <family val="2"/>
      </rPr>
      <t xml:space="preserve">กฎหมาย  </t>
    </r>
    <r>
      <rPr>
        <sz val="14"/>
        <rFont val="Cordia New"/>
        <family val="2"/>
      </rPr>
      <t xml:space="preserve">           Y = มีกฎหมาย</t>
    </r>
  </si>
  <si>
    <t>ทะเบียนจัดลำดับปัญหาสิ่งแวดล้อมที่มีนัยสำคัญ</t>
  </si>
  <si>
    <t>ลำดับ</t>
  </si>
  <si>
    <t>กิจกรรม</t>
  </si>
  <si>
    <t>ปัญหาสิ่งแวดล้อม</t>
  </si>
  <si>
    <t>คะแนน</t>
  </si>
  <si>
    <t>จัดทำโดย……………………................ตรวจสอบโดย…………………………..............อนุมัติโดย……………….........................</t>
  </si>
  <si>
    <t>วันที่.........................................................วันที่.......................................................................วันที่..........................................................</t>
  </si>
  <si>
    <t>แบบฟอร์ม 1.3(1)</t>
  </si>
  <si>
    <t>แบบฟอร์ม 1.3(2)</t>
  </si>
  <si>
    <t>แบบฟอร์ม 1.3(3)</t>
  </si>
  <si>
    <t>แบบฟอร์ม 1.3(4)</t>
  </si>
  <si>
    <t>กระบวนการควบคุม/ป้องกัน</t>
  </si>
  <si>
    <t>กระบวนการควบคุม /ป้องกัน</t>
  </si>
  <si>
    <t>กระดาษ</t>
  </si>
  <si>
    <t>ไฟฟ้า</t>
  </si>
  <si>
    <t>หมึกพิมพ์</t>
  </si>
  <si>
    <t>/</t>
  </si>
  <si>
    <t>เสียงดังจากการพิมพ์</t>
  </si>
  <si>
    <t>กระดาษที่พิมพ์เสีย</t>
  </si>
  <si>
    <t>หมึกพิมพ์ที่ใช้แล้ว</t>
  </si>
  <si>
    <t>กลิ่นหมึกพิมพ์</t>
  </si>
  <si>
    <t>ฝุ่นผงหมึกพิมพ์</t>
  </si>
  <si>
    <t>การรับประทานอาหาร</t>
  </si>
  <si>
    <t>อาหาร/เครื่องดื่ม</t>
  </si>
  <si>
    <t>เศษอาหาร</t>
  </si>
  <si>
    <t>ขยะจากกล่องบรรจุอาหาร/เครื่องดื่ม</t>
  </si>
  <si>
    <t>การทำความสะอาดภาชนะ</t>
  </si>
  <si>
    <t>น้ำ</t>
  </si>
  <si>
    <t>ฟองน้ำ</t>
  </si>
  <si>
    <t>น้ำยาล้างจาน</t>
  </si>
  <si>
    <t>น้ำเสีย</t>
  </si>
  <si>
    <t>ขยะจากเศษอาหาร</t>
  </si>
  <si>
    <t>การเปลี่ยนหลอดไฟ</t>
  </si>
  <si>
    <t>หลอดไฟ</t>
  </si>
  <si>
    <t>หลอดไฟใช้แล้ว</t>
  </si>
  <si>
    <t>ขยะจากกล่องหลอดไฟ</t>
  </si>
  <si>
    <t>ขยะจากอุปกรณ์ไฟฟ้า</t>
  </si>
  <si>
    <t>การบำรุงรักษาเครื่องปรับอากาศ</t>
  </si>
  <si>
    <t>น้ำยาแอร์</t>
  </si>
  <si>
    <t>อุปกรณ์ทำความสะอาด</t>
  </si>
  <si>
    <t>น้ำเสียจากการทำความสะอาด</t>
  </si>
  <si>
    <t>ขยะจากบรรจุภัณฑ์น้ำยาทำความสะอาด</t>
  </si>
  <si>
    <t>น้ำยาแอร์รั่วไหล</t>
  </si>
  <si>
    <t>ฝุ่นละออง</t>
  </si>
  <si>
    <t>ขยะจากอุปกรณ์ทำความสะอาด</t>
  </si>
  <si>
    <t>ขยะจากอุปกรณ์แอร์</t>
  </si>
  <si>
    <t>การทำความสะอาดสำนักงาน</t>
  </si>
  <si>
    <t>น้ำยาทำความสะอาด</t>
  </si>
  <si>
    <t>การทำความสะอาดห้องน้ำ</t>
  </si>
  <si>
    <t>กลิ่นจากน้ำยาทำความสะอาด</t>
  </si>
  <si>
    <t>การจัดเก็บพัสดุ เบิกจ่ายพัสดุ</t>
  </si>
  <si>
    <t>ขยะจากบรรจุภัณฑ์</t>
  </si>
  <si>
    <t>กระดาษบันทึกการเบิกจ่าย</t>
  </si>
  <si>
    <t>วัสดุสำนักงาน</t>
  </si>
  <si>
    <t>1</t>
  </si>
  <si>
    <t>3</t>
  </si>
  <si>
    <t>อาหารและเครื่องดื่ม</t>
  </si>
  <si>
    <t>2</t>
  </si>
  <si>
    <t xml:space="preserve">กระดาษบวกเลขเคมี 2 ชั้น </t>
  </si>
  <si>
    <t>การพิมพ์สลิปการให้บริการยืม-คืนทรัพยากรสารสนเทศ</t>
  </si>
  <si>
    <t>ตลับหมึกที่ใช้แล้ว</t>
  </si>
  <si>
    <t>ฝุ่นผงหมึกขณะพิมพ์</t>
  </si>
  <si>
    <t>การพิมพ์สลิปบริการยืม-คืน</t>
  </si>
  <si>
    <t xml:space="preserve">กระดาษบวกเลขเคมี 2ชั้น </t>
  </si>
  <si>
    <t>หนังสือที่นำเข้ามาในห้องสมุด</t>
  </si>
  <si>
    <t>สติ๊กเกอร์ใสติดบาร์โค้ด สก๊อตเทปใส</t>
  </si>
  <si>
    <t>แถบแม่เหล็ก</t>
  </si>
  <si>
    <t>การเตรียมหนังสือให้บริการ</t>
  </si>
  <si>
    <t>ฝุ่นละออง  เชื้อรา</t>
  </si>
  <si>
    <t>พลาสติกหุ้มแถบแม่เหล็ก</t>
  </si>
  <si>
    <t>ทรัพยากรและวัสดุที่นำเข้ามาในห้องสมุด</t>
  </si>
  <si>
    <t>การรับเอกสารจดหมายเหตุ</t>
  </si>
  <si>
    <t>กล่องบรรจุสิ่งของ</t>
  </si>
  <si>
    <t>แฟ้มเอกสาร</t>
  </si>
  <si>
    <t>กล่อง/ลังกระดาษ</t>
  </si>
  <si>
    <t>บรรจุภัณฑ์ (ผ้า พลาสติก กระดาษ)</t>
  </si>
  <si>
    <t>เศษพลาสติก</t>
  </si>
  <si>
    <t>เศษกระดาษ</t>
  </si>
  <si>
    <t>โลหะ คลิปหนีบกระดาษ</t>
  </si>
  <si>
    <t>หนังสือที่นำมาอนุรักษ์</t>
  </si>
  <si>
    <t>การอนุรักษ์ทรัพยากรสารสนเทศ</t>
  </si>
  <si>
    <t>กลิ่น</t>
  </si>
  <si>
    <t>การสแกนเอกสาร</t>
  </si>
  <si>
    <t>เสียงดังจากการแสกน</t>
  </si>
  <si>
    <t>เครื่องแสกน</t>
  </si>
  <si>
    <t>เอกสารจดหมายเหตุจากหน่วยงานต่าง ๆ</t>
  </si>
  <si>
    <t>การจัดเอกสารจดหมายเหตุ</t>
  </si>
  <si>
    <t>อุปกรณ์เครื่องเขียน</t>
  </si>
  <si>
    <t>ลวดเสียบกระดาษ</t>
  </si>
  <si>
    <t>ลวดเย็บกระดาษ</t>
  </si>
  <si>
    <t>เสียงดังจากการสแกน</t>
  </si>
  <si>
    <t>ร้านกาแฟ</t>
  </si>
  <si>
    <t>เครื่องบดกาแฟ</t>
  </si>
  <si>
    <t>ร้านถ่ายเอกสาร</t>
  </si>
  <si>
    <t>เครื่องถ่ายเอกสาร</t>
  </si>
  <si>
    <t>ถ่ายเอกสาร</t>
  </si>
  <si>
    <t>ก๊าซโอโซน</t>
  </si>
  <si>
    <t>ฝุ่นผงหมึก (Toner)</t>
  </si>
  <si>
    <t>แสงเหนือม่วง (UV)</t>
  </si>
  <si>
    <t>เครื่องปั่น</t>
  </si>
  <si>
    <t>ชงชา/กาแฟ</t>
  </si>
  <si>
    <t>เครื่องชงกาแฟ</t>
  </si>
  <si>
    <t>ไมโครเวฟ</t>
  </si>
  <si>
    <t>ตู้แช่เย็น ตู้แช่เครื่องดื่ม</t>
  </si>
  <si>
    <t>ร้านขายเครื่องดื่มและอาหารว่าง</t>
  </si>
  <si>
    <t>แช่เครื่องดื่ม และอาหารว่าง</t>
  </si>
  <si>
    <t>ไอร้อนจากเครื่องชงกาแฟ</t>
  </si>
  <si>
    <t>การระบายความร้อน</t>
  </si>
  <si>
    <t>คอมเพรสเซอร์และพัดลมระบายความร้อน</t>
  </si>
  <si>
    <t>มอเตอร์พัดลมระบายความร้อนไมโครเวฟ</t>
  </si>
  <si>
    <t>อุ่นไส้กรอก ลูกชิ้น</t>
  </si>
  <si>
    <t xml:space="preserve">เสียงจากเครื่องบด </t>
  </si>
  <si>
    <t>สำนักหอสมุด มหาวิทยาลัยแม่โจ้</t>
  </si>
  <si>
    <t>ตารางวิเคราะห์กระบวนการทำงาน ประจำปี 2562</t>
  </si>
  <si>
    <t>การพิมพ์เอกสาร</t>
  </si>
  <si>
    <t>(งานขัดพื้น)</t>
  </si>
  <si>
    <t>น้ำยาขัดพื้น</t>
  </si>
  <si>
    <t>อุปกรณ์ขัดพื้น</t>
  </si>
  <si>
    <t>เศษขยะในห้องน้ำ</t>
  </si>
  <si>
    <t>การทำความสะอาดสำนักงาน (งานขัดพื้น)</t>
  </si>
  <si>
    <t xml:space="preserve">สติ๊กเกอร์สำหรับพิมพ์สัญลักษณ์ติดสันหนังสือ </t>
  </si>
  <si>
    <t>ขยะจากเศษบาร์โค้ด</t>
  </si>
  <si>
    <t>เศษขยะจากการบรรจุภัณฑ์การหุ้มหนังสือ</t>
  </si>
  <si>
    <t>เศษวัสดุ</t>
  </si>
  <si>
    <t>เอกสารจดหมายเหตุ</t>
  </si>
  <si>
    <t>เสียงจากเครื่องบด และปั่น</t>
  </si>
  <si>
    <t>กากชา/กาแฟ</t>
  </si>
  <si>
    <t>สติ๊กเกอร์ใสติดบาร์โค้ด  สก๊อตเทปใส</t>
  </si>
  <si>
    <t>ทะเบียนระบุและประเมินปัญหาสิ่งแวดล้อมด้านทรัพยากร (Input )ปี 2562</t>
  </si>
  <si>
    <t>ตู้แข่เย็น ตู้แช่เครื่องดื่ม</t>
  </si>
  <si>
    <t>อุปกรณ์ในการอนุรักษ์</t>
  </si>
  <si>
    <t>'อุปกรณ์ในการอนุรักษ์</t>
  </si>
  <si>
    <t>เศษขยะจากอุปกรณ์การอนุรักษ์</t>
  </si>
  <si>
    <t>ทะเบียนระบุและประเมินปัญหาสิ่งแวดล้อมด้านมลพิษ (Output )ปี 2562</t>
  </si>
  <si>
    <t xml:space="preserve">การทำความสะอาดภาชนะ </t>
  </si>
  <si>
    <t xml:space="preserve">การทำความสะอาดสำนักงาน </t>
  </si>
  <si>
    <t xml:space="preserve">หมึกพิมพ์ </t>
  </si>
  <si>
    <t>ขยะจากการพิมพ์สลิป</t>
  </si>
  <si>
    <t>ด้านทรัพยากร</t>
  </si>
  <si>
    <t xml:space="preserve">เสียงดังจากการพิมพ์ </t>
  </si>
  <si>
    <t>ด้านสิ่งแวดล้อม</t>
  </si>
  <si>
    <t xml:space="preserve">การเปลี่ยนหลอดไฟ </t>
  </si>
  <si>
    <t>'น้ำยาแอร์รั่วไหล</t>
  </si>
  <si>
    <t xml:space="preserve">การทำความสะอาดสำนักงาน (งานขัดพื้น) </t>
  </si>
  <si>
    <t>เสียงดังจากเครื่องดูดฝุ่น/เครื่องขัดพื้น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</si>
  <si>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C1-C4]</t>
  </si>
  <si>
    <t>ปัญหาตามประเภทกิจกรรม</t>
  </si>
  <si>
    <t>ประเภทมลพิษ</t>
  </si>
  <si>
    <t>สภาวะการเกิดปัญหาสิ่งแวดล้อม</t>
  </si>
  <si>
    <t>D = ปัญหาสิ่งแวดล้อมทางตรง</t>
  </si>
  <si>
    <t xml:space="preserve">AP = Air Pollution มลพิษอากาศ                        </t>
  </si>
  <si>
    <t>NP = Noise Pollution มลพิษเสียง</t>
  </si>
  <si>
    <t>N = Normal สภาวะปกติ</t>
  </si>
  <si>
    <t>ประเมินปัญหาสิ่งแวดล้อมด้านมลพิษ [โอกาสในการเกิด พิจารณา ตั้งแต่ L1-L6 (ทางตรง) L1-L7 (ทางอ้อม)] , [ความรุนแรง พิจารณา ตั้งแต่ C1-C3]</t>
  </si>
  <si>
    <t>ประเภททรัพยากร พลังาน วัตถุดิบ</t>
  </si>
  <si>
    <t xml:space="preserve">EL = Electric ไฟฟ้า                  </t>
  </si>
  <si>
    <t xml:space="preserve">F/G = Fuel / Gas เชื้อเพลิง          </t>
  </si>
  <si>
    <t xml:space="preserve">W = Water น้ำ                </t>
  </si>
  <si>
    <t>RM = Raw material วัตถุดิบ</t>
  </si>
  <si>
    <r>
      <rPr>
        <b/>
        <sz val="14"/>
        <rFont val="Cordia New"/>
        <family val="2"/>
      </rPr>
      <t xml:space="preserve">กฎหมาย </t>
    </r>
    <r>
      <rPr>
        <sz val="14"/>
        <rFont val="Cordia New"/>
        <family val="2"/>
      </rPr>
      <t xml:space="preserve">       Y = มีกฎหมาย</t>
    </r>
  </si>
  <si>
    <t>น้ำเสียจากการขัดพื้น</t>
  </si>
  <si>
    <t>ขยะจากบรรจุภัณฑ์น้ำยาขัดพื้น</t>
  </si>
  <si>
    <t>เศษขยะจากการบรรจุภัณฑ์การหุ้มหนังสือ และอื่น ๆ</t>
  </si>
  <si>
    <t>ฝุ่นละออง/เชื้อรา</t>
  </si>
  <si>
    <t>(ขัดพื้น)</t>
  </si>
  <si>
    <t>หมวดที่ 3 (3.3)</t>
  </si>
  <si>
    <t>หมวดที่ 3 (3.2)</t>
  </si>
  <si>
    <t>หมวดที่ 3 (3.1)</t>
  </si>
  <si>
    <t>หมวดที่ 6 (6.1)</t>
  </si>
  <si>
    <t>หมวดที่ 5 (5.3)</t>
  </si>
  <si>
    <t>หมวดที่ 4 (4.1)</t>
  </si>
  <si>
    <t>หมวดที่ 5 (5.1)</t>
  </si>
  <si>
    <t>เชื้อรา/ฝุ่นละออง</t>
  </si>
  <si>
    <t>หมวดที่ 5 (5.2)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</si>
</sst>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8"/>
      <name val="Arial"/>
      <family val="2"/>
    </font>
    <font>
      <b/>
      <sz val="16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sz val="13"/>
      <name val="Cordia New"/>
      <family val="2"/>
    </font>
    <font>
      <sz val="16"/>
      <name val="Cordia New"/>
      <family val="2"/>
    </font>
    <font>
      <sz val="10"/>
      <name val="Arial"/>
      <family val="2"/>
    </font>
    <font>
      <b/>
      <sz val="16"/>
      <color indexed="8"/>
      <name val="Cordia New"/>
      <family val="2"/>
    </font>
    <font>
      <sz val="16"/>
      <color theme="1"/>
      <name val="Cordia New"/>
      <family val="2"/>
    </font>
    <font>
      <sz val="16"/>
      <color indexed="8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name val="TH Niramit AS"/>
    </font>
    <font>
      <b/>
      <sz val="16"/>
      <color indexed="8"/>
      <name val="TH Niramit AS"/>
    </font>
    <font>
      <sz val="16"/>
      <color theme="1"/>
      <name val="TH Niramit AS"/>
    </font>
    <font>
      <sz val="16"/>
      <color indexed="8"/>
      <name val="TH Niramit AS"/>
    </font>
    <font>
      <sz val="14"/>
      <color theme="1"/>
      <name val="Cordia New"/>
      <family val="2"/>
    </font>
    <font>
      <b/>
      <sz val="14"/>
      <color theme="1"/>
      <name val="Cordia New"/>
      <family val="2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0"/>
      <name val="TH SarabunPSK"/>
      <family val="2"/>
    </font>
    <font>
      <b/>
      <sz val="14"/>
      <color theme="1"/>
      <name val="TH SarabunPSK"/>
      <family val="2"/>
    </font>
    <font>
      <b/>
      <sz val="16"/>
      <color rgb="FF232222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Cordia New"/>
      <family val="2"/>
    </font>
    <font>
      <b/>
      <sz val="16"/>
      <color rgb="FFFF0000"/>
      <name val="Cordia New"/>
      <family val="2"/>
    </font>
    <font>
      <sz val="1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13" fillId="0" borderId="0"/>
  </cellStyleXfs>
  <cellXfs count="383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/>
    <xf numFmtId="0" fontId="7" fillId="3" borderId="0" xfId="0" applyFont="1" applyFill="1"/>
    <xf numFmtId="0" fontId="4" fillId="3" borderId="0" xfId="1" applyFont="1" applyFill="1" applyBorder="1"/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0" fontId="4" fillId="3" borderId="0" xfId="1" applyFont="1" applyFill="1"/>
    <xf numFmtId="0" fontId="3" fillId="3" borderId="0" xfId="1" applyFont="1" applyFill="1"/>
    <xf numFmtId="0" fontId="7" fillId="3" borderId="0" xfId="2" applyFont="1" applyFill="1"/>
    <xf numFmtId="0" fontId="7" fillId="3" borderId="0" xfId="2" applyFont="1" applyFill="1" applyAlignment="1">
      <alignment horizontal="right"/>
    </xf>
    <xf numFmtId="0" fontId="4" fillId="3" borderId="7" xfId="1" applyFont="1" applyFill="1" applyBorder="1"/>
    <xf numFmtId="0" fontId="4" fillId="3" borderId="2" xfId="1" applyFont="1" applyFill="1" applyBorder="1"/>
    <xf numFmtId="0" fontId="4" fillId="3" borderId="5" xfId="1" applyFont="1" applyFill="1" applyBorder="1" applyAlignment="1"/>
    <xf numFmtId="0" fontId="4" fillId="3" borderId="4" xfId="2" applyFont="1" applyFill="1" applyBorder="1"/>
    <xf numFmtId="0" fontId="4" fillId="3" borderId="5" xfId="2" applyFont="1" applyFill="1" applyBorder="1" applyAlignment="1"/>
    <xf numFmtId="0" fontId="4" fillId="3" borderId="6" xfId="2" applyFont="1" applyFill="1" applyBorder="1"/>
    <xf numFmtId="0" fontId="4" fillId="3" borderId="0" xfId="2" applyFont="1" applyFill="1" applyBorder="1"/>
    <xf numFmtId="0" fontId="4" fillId="3" borderId="11" xfId="1" applyFont="1" applyFill="1" applyBorder="1"/>
    <xf numFmtId="0" fontId="5" fillId="3" borderId="0" xfId="1" applyFont="1" applyFill="1" applyBorder="1"/>
    <xf numFmtId="0" fontId="5" fillId="3" borderId="9" xfId="1" applyFont="1" applyFill="1" applyBorder="1"/>
    <xf numFmtId="0" fontId="4" fillId="3" borderId="0" xfId="1" applyFont="1" applyFill="1" applyBorder="1" applyAlignment="1">
      <alignment horizontal="left"/>
    </xf>
    <xf numFmtId="0" fontId="4" fillId="3" borderId="9" xfId="2" applyFont="1" applyFill="1" applyBorder="1"/>
    <xf numFmtId="0" fontId="5" fillId="3" borderId="2" xfId="1" applyFont="1" applyFill="1" applyBorder="1"/>
    <xf numFmtId="0" fontId="4" fillId="3" borderId="2" xfId="2" applyFont="1" applyFill="1" applyBorder="1"/>
    <xf numFmtId="0" fontId="5" fillId="3" borderId="8" xfId="1" applyFont="1" applyFill="1" applyBorder="1"/>
    <xf numFmtId="0" fontId="10" fillId="3" borderId="0" xfId="6" applyFont="1" applyFill="1"/>
    <xf numFmtId="0" fontId="9" fillId="3" borderId="0" xfId="6" applyFont="1" applyFill="1"/>
    <xf numFmtId="0" fontId="11" fillId="3" borderId="0" xfId="6" applyFont="1" applyFill="1"/>
    <xf numFmtId="0" fontId="4" fillId="3" borderId="0" xfId="8" applyFont="1" applyFill="1" applyBorder="1"/>
    <xf numFmtId="0" fontId="4" fillId="3" borderId="0" xfId="8" applyFont="1" applyFill="1"/>
    <xf numFmtId="0" fontId="14" fillId="3" borderId="0" xfId="1" applyFont="1" applyFill="1"/>
    <xf numFmtId="0" fontId="15" fillId="3" borderId="0" xfId="2" applyFont="1" applyFill="1"/>
    <xf numFmtId="0" fontId="15" fillId="3" borderId="0" xfId="2" applyFont="1" applyFill="1" applyAlignment="1">
      <alignment horizontal="right"/>
    </xf>
    <xf numFmtId="0" fontId="14" fillId="2" borderId="1" xfId="2" applyFont="1" applyFill="1" applyBorder="1" applyAlignment="1"/>
    <xf numFmtId="0" fontId="14" fillId="3" borderId="1" xfId="1" applyFont="1" applyFill="1" applyBorder="1" applyAlignment="1">
      <alignment horizontal="center"/>
    </xf>
    <xf numFmtId="0" fontId="14" fillId="2" borderId="1" xfId="2" applyFont="1" applyFill="1" applyBorder="1" applyAlignment="1">
      <alignment horizontal="center"/>
    </xf>
    <xf numFmtId="0" fontId="16" fillId="3" borderId="1" xfId="2" applyFont="1" applyFill="1" applyBorder="1" applyAlignment="1">
      <alignment horizontal="center"/>
    </xf>
    <xf numFmtId="0" fontId="15" fillId="3" borderId="1" xfId="2" applyFont="1" applyFill="1" applyBorder="1"/>
    <xf numFmtId="0" fontId="16" fillId="3" borderId="0" xfId="1" applyFont="1" applyFill="1" applyBorder="1" applyAlignment="1">
      <alignment horizontal="center" wrapText="1"/>
    </xf>
    <xf numFmtId="0" fontId="15" fillId="3" borderId="1" xfId="2" applyFont="1" applyFill="1" applyBorder="1" applyAlignment="1">
      <alignment horizontal="center"/>
    </xf>
    <xf numFmtId="0" fontId="14" fillId="3" borderId="3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 wrapText="1"/>
    </xf>
    <xf numFmtId="0" fontId="21" fillId="3" borderId="0" xfId="6" applyFont="1" applyFill="1"/>
    <xf numFmtId="0" fontId="23" fillId="3" borderId="0" xfId="6" applyFont="1" applyFill="1"/>
    <xf numFmtId="0" fontId="22" fillId="3" borderId="0" xfId="6" applyFont="1" applyFill="1"/>
    <xf numFmtId="0" fontId="20" fillId="3" borderId="0" xfId="2" applyFont="1" applyFill="1"/>
    <xf numFmtId="0" fontId="24" fillId="4" borderId="0" xfId="0" applyFont="1" applyFill="1" applyBorder="1"/>
    <xf numFmtId="0" fontId="0" fillId="0" borderId="0" xfId="0" applyFont="1" applyAlignment="1"/>
    <xf numFmtId="0" fontId="10" fillId="5" borderId="0" xfId="0" applyFont="1" applyFill="1" applyBorder="1"/>
    <xf numFmtId="0" fontId="15" fillId="0" borderId="1" xfId="0" applyFont="1" applyBorder="1"/>
    <xf numFmtId="0" fontId="15" fillId="0" borderId="4" xfId="0" applyFont="1" applyBorder="1"/>
    <xf numFmtId="0" fontId="26" fillId="4" borderId="13" xfId="0" quotePrefix="1" applyFont="1" applyFill="1" applyBorder="1"/>
    <xf numFmtId="0" fontId="29" fillId="5" borderId="13" xfId="0" applyFont="1" applyFill="1" applyBorder="1" applyAlignment="1">
      <alignment horizontal="center" vertical="center"/>
    </xf>
    <xf numFmtId="0" fontId="29" fillId="5" borderId="13" xfId="0" applyFont="1" applyFill="1" applyBorder="1"/>
    <xf numFmtId="0" fontId="29" fillId="5" borderId="13" xfId="0" applyFont="1" applyFill="1" applyBorder="1" applyAlignment="1">
      <alignment horizontal="center"/>
    </xf>
    <xf numFmtId="0" fontId="26" fillId="4" borderId="13" xfId="0" applyFont="1" applyFill="1" applyBorder="1"/>
    <xf numFmtId="0" fontId="29" fillId="5" borderId="0" xfId="0" applyFont="1" applyFill="1" applyBorder="1"/>
    <xf numFmtId="0" fontId="14" fillId="2" borderId="5" xfId="2" applyFont="1" applyFill="1" applyBorder="1" applyAlignment="1"/>
    <xf numFmtId="0" fontId="14" fillId="2" borderId="6" xfId="2" applyFont="1" applyFill="1" applyBorder="1" applyAlignment="1"/>
    <xf numFmtId="0" fontId="14" fillId="2" borderId="3" xfId="2" applyFont="1" applyFill="1" applyBorder="1" applyAlignment="1">
      <alignment horizontal="center"/>
    </xf>
    <xf numFmtId="0" fontId="15" fillId="0" borderId="1" xfId="2" applyFont="1" applyFill="1" applyBorder="1"/>
    <xf numFmtId="0" fontId="30" fillId="0" borderId="10" xfId="0" applyFont="1" applyBorder="1"/>
    <xf numFmtId="0" fontId="30" fillId="0" borderId="1" xfId="0" applyFont="1" applyBorder="1" applyAlignment="1">
      <alignment vertical="center" wrapText="1"/>
    </xf>
    <xf numFmtId="0" fontId="31" fillId="0" borderId="0" xfId="0" applyFont="1" applyAlignment="1"/>
    <xf numFmtId="0" fontId="29" fillId="3" borderId="0" xfId="6" applyFont="1" applyFill="1"/>
    <xf numFmtId="0" fontId="18" fillId="3" borderId="1" xfId="6" applyFont="1" applyFill="1" applyBorder="1" applyAlignment="1">
      <alignment horizontal="center" vertical="center"/>
    </xf>
    <xf numFmtId="0" fontId="18" fillId="3" borderId="1" xfId="6" applyFont="1" applyFill="1" applyBorder="1" applyAlignment="1">
      <alignment horizontal="center"/>
    </xf>
    <xf numFmtId="0" fontId="29" fillId="3" borderId="1" xfId="6" applyFont="1" applyFill="1" applyBorder="1" applyAlignment="1">
      <alignment horizontal="center"/>
    </xf>
    <xf numFmtId="0" fontId="19" fillId="3" borderId="1" xfId="6" applyFont="1" applyFill="1" applyBorder="1" applyAlignment="1">
      <alignment horizontal="center"/>
    </xf>
    <xf numFmtId="0" fontId="29" fillId="3" borderId="1" xfId="6" applyFont="1" applyFill="1" applyBorder="1" applyAlignment="1">
      <alignment horizontal="center" vertical="top"/>
    </xf>
    <xf numFmtId="0" fontId="19" fillId="3" borderId="1" xfId="7" applyFont="1" applyFill="1" applyBorder="1" applyAlignment="1">
      <alignment horizontal="center"/>
    </xf>
    <xf numFmtId="0" fontId="19" fillId="3" borderId="1" xfId="6" applyFont="1" applyFill="1" applyBorder="1"/>
    <xf numFmtId="0" fontId="19" fillId="3" borderId="1" xfId="7" applyFont="1" applyFill="1" applyBorder="1" applyAlignment="1">
      <alignment horizontal="left"/>
    </xf>
    <xf numFmtId="0" fontId="29" fillId="3" borderId="1" xfId="6" applyFont="1" applyFill="1" applyBorder="1"/>
    <xf numFmtId="0" fontId="29" fillId="3" borderId="0" xfId="6" applyFont="1" applyFill="1" applyAlignment="1">
      <alignment horizontal="center"/>
    </xf>
    <xf numFmtId="0" fontId="17" fillId="3" borderId="0" xfId="8" applyFont="1" applyFill="1" applyBorder="1"/>
    <xf numFmtId="0" fontId="15" fillId="0" borderId="4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/>
    </xf>
    <xf numFmtId="0" fontId="15" fillId="2" borderId="0" xfId="0" applyFont="1" applyFill="1"/>
    <xf numFmtId="0" fontId="15" fillId="2" borderId="0" xfId="0" applyFont="1" applyFill="1" applyAlignment="1">
      <alignment horizontal="right"/>
    </xf>
    <xf numFmtId="0" fontId="14" fillId="2" borderId="1" xfId="0" applyFont="1" applyFill="1" applyBorder="1" applyAlignment="1">
      <alignment horizontal="center"/>
    </xf>
    <xf numFmtId="0" fontId="15" fillId="2" borderId="1" xfId="0" quotePrefix="1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left" vertical="top"/>
    </xf>
    <xf numFmtId="0" fontId="15" fillId="2" borderId="1" xfId="0" quotePrefix="1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/>
    </xf>
    <xf numFmtId="0" fontId="29" fillId="4" borderId="15" xfId="0" applyFont="1" applyFill="1" applyBorder="1"/>
    <xf numFmtId="0" fontId="15" fillId="3" borderId="0" xfId="0" quotePrefix="1" applyFont="1" applyFill="1" applyBorder="1" applyAlignment="1"/>
    <xf numFmtId="0" fontId="15" fillId="3" borderId="0" xfId="1" applyFont="1" applyFill="1" applyBorder="1"/>
    <xf numFmtId="0" fontId="15" fillId="3" borderId="0" xfId="1" applyFont="1" applyFill="1"/>
    <xf numFmtId="0" fontId="29" fillId="5" borderId="1" xfId="0" applyFont="1" applyFill="1" applyBorder="1"/>
    <xf numFmtId="0" fontId="26" fillId="5" borderId="13" xfId="0" applyFont="1" applyFill="1" applyBorder="1" applyAlignment="1">
      <alignment horizontal="left"/>
    </xf>
    <xf numFmtId="0" fontId="26" fillId="5" borderId="13" xfId="0" applyFont="1" applyFill="1" applyBorder="1"/>
    <xf numFmtId="0" fontId="34" fillId="0" borderId="1" xfId="0" applyFont="1" applyBorder="1" applyAlignment="1">
      <alignment vertical="top" wrapText="1"/>
    </xf>
    <xf numFmtId="0" fontId="3" fillId="3" borderId="0" xfId="1" applyFont="1" applyFill="1" applyAlignment="1">
      <alignment horizontal="left"/>
    </xf>
    <xf numFmtId="0" fontId="15" fillId="0" borderId="4" xfId="0" applyFont="1" applyBorder="1" applyAlignment="1">
      <alignment horizontal="left" vertical="center" wrapText="1"/>
    </xf>
    <xf numFmtId="0" fontId="19" fillId="3" borderId="1" xfId="6" applyFont="1" applyFill="1" applyBorder="1" applyAlignment="1">
      <alignment horizontal="left"/>
    </xf>
    <xf numFmtId="0" fontId="29" fillId="3" borderId="1" xfId="6" applyFont="1" applyFill="1" applyBorder="1" applyAlignment="1">
      <alignment horizontal="left"/>
    </xf>
    <xf numFmtId="0" fontId="16" fillId="3" borderId="0" xfId="1" applyFont="1" applyFill="1" applyBorder="1" applyAlignment="1">
      <alignment horizontal="center" wrapText="1"/>
    </xf>
    <xf numFmtId="0" fontId="16" fillId="2" borderId="1" xfId="2" applyFont="1" applyFill="1" applyBorder="1" applyAlignment="1">
      <alignment horizontal="center"/>
    </xf>
    <xf numFmtId="0" fontId="16" fillId="3" borderId="0" xfId="1" applyFont="1" applyFill="1" applyBorder="1" applyAlignment="1">
      <alignment horizontal="center" wrapText="1"/>
    </xf>
    <xf numFmtId="0" fontId="31" fillId="0" borderId="0" xfId="0" applyFont="1" applyBorder="1"/>
    <xf numFmtId="0" fontId="16" fillId="2" borderId="4" xfId="2" applyFont="1" applyFill="1" applyBorder="1" applyAlignment="1">
      <alignment horizontal="center"/>
    </xf>
    <xf numFmtId="0" fontId="33" fillId="0" borderId="0" xfId="0" applyFont="1" applyAlignment="1">
      <alignment horizontal="center" vertical="top"/>
    </xf>
    <xf numFmtId="0" fontId="15" fillId="2" borderId="1" xfId="0" quotePrefix="1" applyFont="1" applyFill="1" applyBorder="1" applyAlignment="1">
      <alignment wrapText="1"/>
    </xf>
    <xf numFmtId="0" fontId="29" fillId="4" borderId="1" xfId="0" applyFont="1" applyFill="1" applyBorder="1"/>
    <xf numFmtId="0" fontId="29" fillId="5" borderId="13" xfId="0" applyFont="1" applyFill="1" applyBorder="1" applyAlignment="1">
      <alignment horizontal="right"/>
    </xf>
    <xf numFmtId="0" fontId="7" fillId="3" borderId="0" xfId="2" applyFont="1" applyFill="1" applyAlignment="1">
      <alignment horizontal="center"/>
    </xf>
    <xf numFmtId="0" fontId="14" fillId="2" borderId="4" xfId="2" applyFont="1" applyFill="1" applyBorder="1" applyAlignment="1">
      <alignment horizontal="center"/>
    </xf>
    <xf numFmtId="0" fontId="35" fillId="3" borderId="0" xfId="1" applyFont="1" applyFill="1"/>
    <xf numFmtId="0" fontId="29" fillId="3" borderId="3" xfId="1" applyFont="1" applyFill="1" applyBorder="1" applyAlignment="1">
      <alignment horizontal="center"/>
    </xf>
    <xf numFmtId="0" fontId="29" fillId="3" borderId="1" xfId="1" applyFont="1" applyFill="1" applyBorder="1" applyAlignment="1">
      <alignment horizontal="center"/>
    </xf>
    <xf numFmtId="0" fontId="29" fillId="3" borderId="1" xfId="3" applyFont="1" applyFill="1" applyBorder="1" applyAlignment="1">
      <alignment horizontal="center" vertical="center"/>
    </xf>
    <xf numFmtId="0" fontId="36" fillId="3" borderId="0" xfId="1" applyFont="1" applyFill="1"/>
    <xf numFmtId="0" fontId="18" fillId="3" borderId="4" xfId="6" applyFont="1" applyFill="1" applyBorder="1" applyAlignment="1">
      <alignment horizontal="center" vertical="center"/>
    </xf>
    <xf numFmtId="0" fontId="15" fillId="3" borderId="0" xfId="2" applyFont="1" applyFill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9" fillId="3" borderId="0" xfId="6" applyFont="1" applyFill="1" applyBorder="1" applyAlignment="1">
      <alignment horizontal="center"/>
    </xf>
    <xf numFmtId="0" fontId="29" fillId="3" borderId="0" xfId="6" applyFont="1" applyFill="1" applyBorder="1"/>
    <xf numFmtId="0" fontId="34" fillId="0" borderId="0" xfId="0" applyFont="1" applyBorder="1" applyAlignment="1">
      <alignment vertical="top" wrapText="1"/>
    </xf>
    <xf numFmtId="0" fontId="29" fillId="3" borderId="1" xfId="6" applyFont="1" applyFill="1" applyBorder="1" applyAlignment="1">
      <alignment horizontal="left" wrapText="1"/>
    </xf>
    <xf numFmtId="0" fontId="30" fillId="0" borderId="1" xfId="0" applyFont="1" applyBorder="1" applyAlignment="1">
      <alignment horizontal="left" vertical="top" wrapText="1"/>
    </xf>
    <xf numFmtId="0" fontId="30" fillId="0" borderId="1" xfId="0" quotePrefix="1" applyFont="1" applyBorder="1" applyAlignment="1">
      <alignment horizontal="center" vertical="top" wrapText="1"/>
    </xf>
    <xf numFmtId="0" fontId="30" fillId="0" borderId="1" xfId="0" quotePrefix="1" applyFont="1" applyBorder="1" applyAlignment="1">
      <alignment wrapText="1"/>
    </xf>
    <xf numFmtId="0" fontId="15" fillId="2" borderId="3" xfId="0" applyFont="1" applyFill="1" applyBorder="1"/>
    <xf numFmtId="0" fontId="14" fillId="3" borderId="1" xfId="2" applyFont="1" applyFill="1" applyBorder="1" applyAlignment="1">
      <alignment horizontal="center"/>
    </xf>
    <xf numFmtId="0" fontId="26" fillId="2" borderId="1" xfId="0" applyFont="1" applyFill="1" applyBorder="1" applyAlignment="1">
      <alignment horizontal="left"/>
    </xf>
    <xf numFmtId="0" fontId="26" fillId="2" borderId="1" xfId="0" quotePrefix="1" applyFont="1" applyFill="1" applyBorder="1"/>
    <xf numFmtId="0" fontId="29" fillId="3" borderId="1" xfId="2" applyFont="1" applyFill="1" applyBorder="1"/>
    <xf numFmtId="0" fontId="29" fillId="3" borderId="1" xfId="2" applyFont="1" applyFill="1" applyBorder="1" applyAlignment="1">
      <alignment horizontal="right"/>
    </xf>
    <xf numFmtId="0" fontId="29" fillId="3" borderId="1" xfId="2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center"/>
    </xf>
    <xf numFmtId="0" fontId="26" fillId="2" borderId="1" xfId="0" applyFont="1" applyFill="1" applyBorder="1"/>
    <xf numFmtId="49" fontId="29" fillId="3" borderId="1" xfId="1" applyNumberFormat="1" applyFont="1" applyFill="1" applyBorder="1" applyAlignment="1">
      <alignment horizontal="center"/>
    </xf>
    <xf numFmtId="0" fontId="29" fillId="3" borderId="1" xfId="1" applyFont="1" applyFill="1" applyBorder="1"/>
    <xf numFmtId="0" fontId="29" fillId="3" borderId="1" xfId="1" applyFont="1" applyFill="1" applyBorder="1" applyAlignment="1"/>
    <xf numFmtId="0" fontId="37" fillId="3" borderId="1" xfId="1" applyFont="1" applyFill="1" applyBorder="1" applyAlignment="1"/>
    <xf numFmtId="0" fontId="29" fillId="0" borderId="1" xfId="0" applyFont="1" applyBorder="1"/>
    <xf numFmtId="0" fontId="29" fillId="3" borderId="10" xfId="3" applyFont="1" applyFill="1" applyBorder="1" applyAlignment="1">
      <alignment horizontal="center" vertical="center"/>
    </xf>
    <xf numFmtId="49" fontId="29" fillId="3" borderId="1" xfId="2" applyNumberFormat="1" applyFont="1" applyFill="1" applyBorder="1" applyAlignment="1">
      <alignment horizontal="center"/>
    </xf>
    <xf numFmtId="49" fontId="29" fillId="3" borderId="1" xfId="2" applyNumberFormat="1" applyFont="1" applyFill="1" applyBorder="1" applyAlignment="1">
      <alignment horizontal="right"/>
    </xf>
    <xf numFmtId="0" fontId="29" fillId="0" borderId="4" xfId="0" applyFont="1" applyBorder="1"/>
    <xf numFmtId="0" fontId="29" fillId="3" borderId="10" xfId="1" applyFont="1" applyFill="1" applyBorder="1" applyAlignment="1">
      <alignment horizontal="center"/>
    </xf>
    <xf numFmtId="0" fontId="29" fillId="3" borderId="6" xfId="1" applyFont="1" applyFill="1" applyBorder="1" applyAlignment="1">
      <alignment horizontal="center"/>
    </xf>
    <xf numFmtId="0" fontId="29" fillId="3" borderId="3" xfId="3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wrapText="1"/>
    </xf>
    <xf numFmtId="0" fontId="29" fillId="3" borderId="1" xfId="3" applyFont="1" applyFill="1" applyBorder="1" applyAlignment="1">
      <alignment horizontal="center"/>
    </xf>
    <xf numFmtId="0" fontId="26" fillId="2" borderId="0" xfId="0" applyFont="1" applyFill="1" applyBorder="1"/>
    <xf numFmtId="0" fontId="26" fillId="0" borderId="1" xfId="0" applyFont="1" applyBorder="1" applyAlignment="1">
      <alignment horizontal="left"/>
    </xf>
    <xf numFmtId="0" fontId="29" fillId="5" borderId="14" xfId="0" applyFont="1" applyFill="1" applyBorder="1" applyAlignment="1">
      <alignment horizontal="center"/>
    </xf>
    <xf numFmtId="0" fontId="26" fillId="0" borderId="1" xfId="0" applyFont="1" applyBorder="1" applyAlignment="1">
      <alignment vertical="top" wrapText="1"/>
    </xf>
    <xf numFmtId="0" fontId="14" fillId="3" borderId="3" xfId="2" applyFont="1" applyFill="1" applyBorder="1" applyAlignment="1">
      <alignment horizontal="center"/>
    </xf>
    <xf numFmtId="0" fontId="29" fillId="3" borderId="18" xfId="6" applyFont="1" applyFill="1" applyBorder="1"/>
    <xf numFmtId="0" fontId="29" fillId="3" borderId="19" xfId="6" applyFont="1" applyFill="1" applyBorder="1"/>
    <xf numFmtId="0" fontId="18" fillId="3" borderId="20" xfId="6" applyFont="1" applyFill="1" applyBorder="1" applyAlignment="1">
      <alignment horizontal="right"/>
    </xf>
    <xf numFmtId="0" fontId="18" fillId="3" borderId="9" xfId="6" applyFont="1" applyFill="1" applyBorder="1" applyAlignment="1">
      <alignment horizontal="center"/>
    </xf>
    <xf numFmtId="0" fontId="19" fillId="3" borderId="9" xfId="6" applyFont="1" applyFill="1" applyBorder="1"/>
    <xf numFmtId="0" fontId="29" fillId="3" borderId="9" xfId="6" applyFont="1" applyFill="1" applyBorder="1"/>
    <xf numFmtId="0" fontId="29" fillId="3" borderId="11" xfId="6" applyFont="1" applyFill="1" applyBorder="1" applyAlignment="1">
      <alignment horizontal="center"/>
    </xf>
    <xf numFmtId="0" fontId="17" fillId="3" borderId="11" xfId="7" quotePrefix="1" applyFont="1" applyFill="1" applyBorder="1" applyAlignment="1"/>
    <xf numFmtId="0" fontId="17" fillId="3" borderId="7" xfId="8" applyFont="1" applyFill="1" applyBorder="1"/>
    <xf numFmtId="0" fontId="29" fillId="3" borderId="2" xfId="6" applyFont="1" applyFill="1" applyBorder="1" applyAlignment="1">
      <alignment horizontal="center"/>
    </xf>
    <xf numFmtId="0" fontId="29" fillId="3" borderId="2" xfId="6" applyFont="1" applyFill="1" applyBorder="1"/>
    <xf numFmtId="0" fontId="29" fillId="3" borderId="8" xfId="6" applyFont="1" applyFill="1" applyBorder="1"/>
    <xf numFmtId="0" fontId="18" fillId="3" borderId="10" xfId="6" applyFont="1" applyFill="1" applyBorder="1" applyAlignment="1">
      <alignment horizontal="center" vertical="center"/>
    </xf>
    <xf numFmtId="0" fontId="29" fillId="3" borderId="3" xfId="6" applyFont="1" applyFill="1" applyBorder="1" applyAlignment="1">
      <alignment horizontal="center"/>
    </xf>
    <xf numFmtId="0" fontId="18" fillId="3" borderId="6" xfId="6" applyFont="1" applyFill="1" applyBorder="1"/>
    <xf numFmtId="0" fontId="19" fillId="3" borderId="6" xfId="6" applyFont="1" applyFill="1" applyBorder="1"/>
    <xf numFmtId="0" fontId="15" fillId="0" borderId="0" xfId="0" applyFont="1" applyBorder="1" applyAlignment="1">
      <alignment horizontal="left" wrapText="1"/>
    </xf>
    <xf numFmtId="0" fontId="29" fillId="5" borderId="21" xfId="0" applyFont="1" applyFill="1" applyBorder="1"/>
    <xf numFmtId="0" fontId="4" fillId="3" borderId="0" xfId="2" quotePrefix="1" applyFont="1" applyFill="1" applyBorder="1" applyAlignment="1"/>
    <xf numFmtId="0" fontId="4" fillId="3" borderId="0" xfId="2" applyFont="1" applyFill="1" applyBorder="1" applyAlignment="1">
      <alignment horizontal="left"/>
    </xf>
    <xf numFmtId="0" fontId="4" fillId="3" borderId="0" xfId="2" applyFont="1" applyFill="1"/>
    <xf numFmtId="0" fontId="7" fillId="3" borderId="0" xfId="2" applyFont="1" applyFill="1" applyBorder="1"/>
    <xf numFmtId="0" fontId="5" fillId="3" borderId="0" xfId="2" applyFont="1" applyFill="1" applyBorder="1" applyAlignment="1">
      <alignment vertical="top"/>
    </xf>
    <xf numFmtId="0" fontId="4" fillId="3" borderId="0" xfId="1" applyFont="1" applyFill="1" applyBorder="1" applyAlignment="1"/>
    <xf numFmtId="0" fontId="3" fillId="3" borderId="0" xfId="2" applyFont="1" applyFill="1" applyBorder="1" applyAlignment="1">
      <alignment vertical="top" wrapText="1"/>
    </xf>
    <xf numFmtId="0" fontId="3" fillId="3" borderId="0" xfId="2" applyFont="1" applyFill="1" applyBorder="1" applyAlignment="1">
      <alignment vertical="top"/>
    </xf>
    <xf numFmtId="0" fontId="3" fillId="3" borderId="0" xfId="1" applyFont="1" applyFill="1" applyBorder="1"/>
    <xf numFmtId="0" fontId="5" fillId="3" borderId="1" xfId="1" applyFont="1" applyFill="1" applyBorder="1"/>
    <xf numFmtId="0" fontId="5" fillId="3" borderId="4" xfId="2" applyFont="1" applyFill="1" applyBorder="1"/>
    <xf numFmtId="0" fontId="5" fillId="3" borderId="5" xfId="1" applyFont="1" applyFill="1" applyBorder="1"/>
    <xf numFmtId="0" fontId="4" fillId="3" borderId="5" xfId="2" applyFont="1" applyFill="1" applyBorder="1"/>
    <xf numFmtId="0" fontId="5" fillId="3" borderId="5" xfId="2" applyFont="1" applyFill="1" applyBorder="1" applyAlignment="1"/>
    <xf numFmtId="0" fontId="5" fillId="3" borderId="6" xfId="2" applyFont="1" applyFill="1" applyBorder="1" applyAlignment="1"/>
    <xf numFmtId="0" fontId="4" fillId="3" borderId="0" xfId="2" applyFont="1" applyFill="1" applyBorder="1" applyAlignment="1"/>
    <xf numFmtId="0" fontId="4" fillId="3" borderId="10" xfId="1" applyFont="1" applyFill="1" applyBorder="1"/>
    <xf numFmtId="0" fontId="4" fillId="3" borderId="18" xfId="1" applyFont="1" applyFill="1" applyBorder="1"/>
    <xf numFmtId="0" fontId="4" fillId="3" borderId="19" xfId="1" applyFont="1" applyFill="1" applyBorder="1"/>
    <xf numFmtId="0" fontId="5" fillId="3" borderId="19" xfId="1" applyFont="1" applyFill="1" applyBorder="1"/>
    <xf numFmtId="0" fontId="4" fillId="3" borderId="19" xfId="2" applyFont="1" applyFill="1" applyBorder="1"/>
    <xf numFmtId="0" fontId="4" fillId="3" borderId="20" xfId="2" applyFont="1" applyFill="1" applyBorder="1"/>
    <xf numFmtId="0" fontId="4" fillId="3" borderId="12" xfId="1" applyFont="1" applyFill="1" applyBorder="1"/>
    <xf numFmtId="0" fontId="4" fillId="3" borderId="3" xfId="1" applyFont="1" applyFill="1" applyBorder="1"/>
    <xf numFmtId="0" fontId="5" fillId="3" borderId="1" xfId="1" applyFont="1" applyFill="1" applyBorder="1" applyAlignment="1">
      <alignment horizontal="center"/>
    </xf>
    <xf numFmtId="0" fontId="5" fillId="3" borderId="4" xfId="2" applyFont="1" applyFill="1" applyBorder="1" applyAlignment="1"/>
    <xf numFmtId="0" fontId="5" fillId="3" borderId="0" xfId="2" applyFont="1" applyFill="1" applyBorder="1" applyAlignment="1"/>
    <xf numFmtId="0" fontId="5" fillId="3" borderId="0" xfId="2" applyFont="1" applyFill="1" applyBorder="1" applyAlignment="1">
      <alignment vertical="top" wrapText="1"/>
    </xf>
    <xf numFmtId="0" fontId="3" fillId="3" borderId="2" xfId="1" applyFont="1" applyFill="1" applyBorder="1"/>
    <xf numFmtId="0" fontId="7" fillId="3" borderId="2" xfId="2" applyFont="1" applyFill="1" applyBorder="1"/>
    <xf numFmtId="0" fontId="7" fillId="3" borderId="9" xfId="2" applyFont="1" applyFill="1" applyBorder="1"/>
    <xf numFmtId="0" fontId="4" fillId="3" borderId="1" xfId="1" applyFont="1" applyFill="1" applyBorder="1"/>
    <xf numFmtId="0" fontId="3" fillId="3" borderId="4" xfId="1" applyFont="1" applyFill="1" applyBorder="1"/>
    <xf numFmtId="0" fontId="4" fillId="3" borderId="6" xfId="1" applyFont="1" applyFill="1" applyBorder="1"/>
    <xf numFmtId="0" fontId="4" fillId="3" borderId="4" xfId="1" applyFont="1" applyFill="1" applyBorder="1" applyAlignment="1"/>
    <xf numFmtId="0" fontId="4" fillId="3" borderId="6" xfId="1" applyFont="1" applyFill="1" applyBorder="1" applyAlignment="1"/>
    <xf numFmtId="0" fontId="7" fillId="3" borderId="5" xfId="2" applyFont="1" applyFill="1" applyBorder="1"/>
    <xf numFmtId="0" fontId="3" fillId="3" borderId="8" xfId="1" applyFont="1" applyFill="1" applyBorder="1"/>
    <xf numFmtId="0" fontId="15" fillId="2" borderId="5" xfId="0" applyFont="1" applyFill="1" applyBorder="1"/>
    <xf numFmtId="0" fontId="14" fillId="2" borderId="5" xfId="0" applyFont="1" applyFill="1" applyBorder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top" wrapText="1"/>
    </xf>
    <xf numFmtId="0" fontId="29" fillId="4" borderId="22" xfId="0" quotePrefix="1" applyFont="1" applyFill="1" applyBorder="1" applyAlignment="1">
      <alignment wrapText="1"/>
    </xf>
    <xf numFmtId="0" fontId="29" fillId="4" borderId="22" xfId="0" applyFont="1" applyFill="1" applyBorder="1"/>
    <xf numFmtId="0" fontId="29" fillId="4" borderId="22" xfId="0" quotePrefix="1" applyFont="1" applyFill="1" applyBorder="1"/>
    <xf numFmtId="0" fontId="29" fillId="4" borderId="12" xfId="0" applyFont="1" applyFill="1" applyBorder="1"/>
    <xf numFmtId="0" fontId="29" fillId="4" borderId="23" xfId="0" quotePrefix="1" applyFont="1" applyFill="1" applyBorder="1"/>
    <xf numFmtId="0" fontId="15" fillId="2" borderId="5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left"/>
    </xf>
    <xf numFmtId="0" fontId="29" fillId="4" borderId="24" xfId="0" applyFont="1" applyFill="1" applyBorder="1"/>
    <xf numFmtId="0" fontId="29" fillId="4" borderId="24" xfId="0" applyFont="1" applyFill="1" applyBorder="1" applyAlignment="1">
      <alignment horizontal="center"/>
    </xf>
    <xf numFmtId="0" fontId="28" fillId="4" borderId="24" xfId="0" applyFont="1" applyFill="1" applyBorder="1" applyAlignment="1">
      <alignment horizontal="center"/>
    </xf>
    <xf numFmtId="0" fontId="4" fillId="2" borderId="12" xfId="0" applyFont="1" applyFill="1" applyBorder="1"/>
    <xf numFmtId="0" fontId="29" fillId="4" borderId="25" xfId="0" applyFont="1" applyFill="1" applyBorder="1"/>
    <xf numFmtId="0" fontId="29" fillId="4" borderId="3" xfId="0" applyFont="1" applyFill="1" applyBorder="1"/>
    <xf numFmtId="0" fontId="28" fillId="4" borderId="2" xfId="0" applyFont="1" applyFill="1" applyBorder="1" applyAlignment="1">
      <alignment horizontal="center"/>
    </xf>
    <xf numFmtId="0" fontId="29" fillId="4" borderId="6" xfId="0" applyFont="1" applyFill="1" applyBorder="1" applyAlignment="1">
      <alignment horizontal="center"/>
    </xf>
    <xf numFmtId="0" fontId="26" fillId="3" borderId="3" xfId="1" applyFont="1" applyFill="1" applyBorder="1" applyAlignment="1">
      <alignment horizontal="center"/>
    </xf>
    <xf numFmtId="0" fontId="26" fillId="3" borderId="1" xfId="1" applyFont="1" applyFill="1" applyBorder="1" applyAlignment="1">
      <alignment horizontal="center"/>
    </xf>
    <xf numFmtId="0" fontId="26" fillId="3" borderId="1" xfId="3" applyFont="1" applyFill="1" applyBorder="1" applyAlignment="1">
      <alignment horizontal="center" vertical="center"/>
    </xf>
    <xf numFmtId="0" fontId="26" fillId="5" borderId="13" xfId="0" applyFont="1" applyFill="1" applyBorder="1" applyAlignment="1">
      <alignment horizontal="center" vertical="center"/>
    </xf>
    <xf numFmtId="0" fontId="26" fillId="5" borderId="13" xfId="0" applyFont="1" applyFill="1" applyBorder="1" applyAlignment="1">
      <alignment horizontal="right"/>
    </xf>
    <xf numFmtId="0" fontId="26" fillId="5" borderId="13" xfId="0" applyFont="1" applyFill="1" applyBorder="1" applyAlignment="1">
      <alignment horizontal="center"/>
    </xf>
    <xf numFmtId="0" fontId="26" fillId="5" borderId="1" xfId="0" applyFont="1" applyFill="1" applyBorder="1"/>
    <xf numFmtId="0" fontId="26" fillId="3" borderId="1" xfId="2" applyFont="1" applyFill="1" applyBorder="1"/>
    <xf numFmtId="0" fontId="26" fillId="3" borderId="1" xfId="2" applyFont="1" applyFill="1" applyBorder="1" applyAlignment="1">
      <alignment horizontal="center"/>
    </xf>
    <xf numFmtId="0" fontId="26" fillId="3" borderId="1" xfId="2" applyFont="1" applyFill="1" applyBorder="1" applyAlignment="1">
      <alignment horizontal="right"/>
    </xf>
    <xf numFmtId="0" fontId="26" fillId="3" borderId="1" xfId="1" applyFont="1" applyFill="1" applyBorder="1" applyAlignment="1"/>
    <xf numFmtId="49" fontId="26" fillId="3" borderId="1" xfId="1" applyNumberFormat="1" applyFont="1" applyFill="1" applyBorder="1" applyAlignment="1">
      <alignment horizontal="center"/>
    </xf>
    <xf numFmtId="0" fontId="26" fillId="3" borderId="3" xfId="3" applyFont="1" applyFill="1" applyBorder="1" applyAlignment="1">
      <alignment horizontal="center" vertical="center"/>
    </xf>
    <xf numFmtId="0" fontId="26" fillId="3" borderId="1" xfId="1" applyFont="1" applyFill="1" applyBorder="1"/>
    <xf numFmtId="0" fontId="26" fillId="3" borderId="1" xfId="1" applyNumberFormat="1" applyFont="1" applyFill="1" applyBorder="1" applyAlignment="1">
      <alignment horizontal="center"/>
    </xf>
    <xf numFmtId="0" fontId="26" fillId="0" borderId="1" xfId="0" applyFont="1" applyBorder="1" applyAlignment="1">
      <alignment vertical="center" wrapText="1"/>
    </xf>
    <xf numFmtId="49" fontId="26" fillId="3" borderId="1" xfId="2" applyNumberFormat="1" applyFont="1" applyFill="1" applyBorder="1" applyAlignment="1">
      <alignment horizontal="center"/>
    </xf>
    <xf numFmtId="49" fontId="26" fillId="3" borderId="1" xfId="2" applyNumberFormat="1" applyFont="1" applyFill="1" applyBorder="1" applyAlignment="1">
      <alignment horizontal="right"/>
    </xf>
    <xf numFmtId="0" fontId="26" fillId="0" borderId="10" xfId="0" applyFont="1" applyBorder="1"/>
    <xf numFmtId="0" fontId="26" fillId="3" borderId="6" xfId="1" applyFont="1" applyFill="1" applyBorder="1" applyAlignment="1">
      <alignment horizontal="center"/>
    </xf>
    <xf numFmtId="0" fontId="26" fillId="3" borderId="1" xfId="3" applyFont="1" applyFill="1" applyBorder="1" applyAlignment="1">
      <alignment horizontal="center"/>
    </xf>
    <xf numFmtId="0" fontId="26" fillId="3" borderId="1" xfId="2" applyFont="1" applyFill="1" applyBorder="1" applyAlignment="1">
      <alignment horizontal="left"/>
    </xf>
    <xf numFmtId="0" fontId="26" fillId="2" borderId="1" xfId="0" quotePrefix="1" applyFont="1" applyFill="1" applyBorder="1" applyAlignment="1">
      <alignment wrapText="1"/>
    </xf>
    <xf numFmtId="0" fontId="26" fillId="3" borderId="1" xfId="1" applyFont="1" applyFill="1" applyBorder="1" applyAlignment="1">
      <alignment horizontal="center" wrapText="1"/>
    </xf>
    <xf numFmtId="0" fontId="26" fillId="3" borderId="1" xfId="1" applyFont="1" applyFill="1" applyBorder="1" applyAlignment="1">
      <alignment horizontal="left"/>
    </xf>
    <xf numFmtId="0" fontId="26" fillId="3" borderId="4" xfId="1" applyFont="1" applyFill="1" applyBorder="1" applyAlignment="1">
      <alignment horizontal="left"/>
    </xf>
    <xf numFmtId="0" fontId="26" fillId="5" borderId="14" xfId="0" applyFont="1" applyFill="1" applyBorder="1" applyAlignment="1">
      <alignment horizontal="center"/>
    </xf>
    <xf numFmtId="0" fontId="26" fillId="5" borderId="16" xfId="0" applyFont="1" applyFill="1" applyBorder="1" applyAlignment="1">
      <alignment horizontal="center"/>
    </xf>
    <xf numFmtId="0" fontId="26" fillId="0" borderId="12" xfId="0" applyFont="1" applyBorder="1" applyAlignment="1">
      <alignment horizontal="left"/>
    </xf>
    <xf numFmtId="0" fontId="34" fillId="0" borderId="1" xfId="0" quotePrefix="1" applyFont="1" applyBorder="1" applyAlignment="1">
      <alignment vertical="top" wrapText="1"/>
    </xf>
    <xf numFmtId="0" fontId="29" fillId="3" borderId="1" xfId="1" applyFont="1" applyFill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26" fillId="2" borderId="11" xfId="0" applyFont="1" applyFill="1" applyBorder="1" applyAlignment="1">
      <alignment horizontal="left"/>
    </xf>
    <xf numFmtId="0" fontId="26" fillId="3" borderId="0" xfId="2" applyFont="1" applyFill="1" applyBorder="1"/>
    <xf numFmtId="0" fontId="26" fillId="5" borderId="26" xfId="0" applyFont="1" applyFill="1" applyBorder="1" applyAlignment="1">
      <alignment horizontal="left"/>
    </xf>
    <xf numFmtId="0" fontId="26" fillId="4" borderId="26" xfId="0" applyFont="1" applyFill="1" applyBorder="1" applyAlignment="1">
      <alignment horizontal="left"/>
    </xf>
    <xf numFmtId="0" fontId="26" fillId="5" borderId="27" xfId="0" applyFont="1" applyFill="1" applyBorder="1" applyAlignment="1">
      <alignment horizontal="left"/>
    </xf>
    <xf numFmtId="0" fontId="26" fillId="5" borderId="28" xfId="0" applyFont="1" applyFill="1" applyBorder="1" applyAlignment="1">
      <alignment horizontal="center" vertical="center"/>
    </xf>
    <xf numFmtId="0" fontId="26" fillId="5" borderId="28" xfId="0" applyFont="1" applyFill="1" applyBorder="1" applyAlignment="1">
      <alignment horizontal="center"/>
    </xf>
    <xf numFmtId="0" fontId="26" fillId="5" borderId="29" xfId="0" applyFont="1" applyFill="1" applyBorder="1" applyAlignment="1">
      <alignment horizontal="center"/>
    </xf>
    <xf numFmtId="0" fontId="26" fillId="5" borderId="28" xfId="0" applyFont="1" applyFill="1" applyBorder="1"/>
    <xf numFmtId="0" fontId="26" fillId="5" borderId="28" xfId="0" applyFont="1" applyFill="1" applyBorder="1" applyAlignment="1">
      <alignment horizontal="right"/>
    </xf>
    <xf numFmtId="0" fontId="29" fillId="5" borderId="30" xfId="0" applyFont="1" applyFill="1" applyBorder="1" applyAlignment="1">
      <alignment horizontal="left"/>
    </xf>
    <xf numFmtId="0" fontId="29" fillId="5" borderId="26" xfId="0" applyFont="1" applyFill="1" applyBorder="1" applyAlignment="1">
      <alignment horizontal="left"/>
    </xf>
    <xf numFmtId="0" fontId="26" fillId="5" borderId="26" xfId="0" applyFont="1" applyFill="1" applyBorder="1"/>
    <xf numFmtId="0" fontId="29" fillId="5" borderId="28" xfId="0" applyFont="1" applyFill="1" applyBorder="1" applyAlignment="1">
      <alignment horizontal="center"/>
    </xf>
    <xf numFmtId="0" fontId="29" fillId="5" borderId="29" xfId="0" applyFont="1" applyFill="1" applyBorder="1" applyAlignment="1">
      <alignment horizontal="center"/>
    </xf>
    <xf numFmtId="0" fontId="29" fillId="5" borderId="28" xfId="0" applyFont="1" applyFill="1" applyBorder="1" applyAlignment="1">
      <alignment horizontal="center" vertical="center"/>
    </xf>
    <xf numFmtId="0" fontId="29" fillId="5" borderId="28" xfId="0" applyFont="1" applyFill="1" applyBorder="1" applyAlignment="1">
      <alignment horizontal="right"/>
    </xf>
    <xf numFmtId="0" fontId="29" fillId="5" borderId="28" xfId="0" applyFont="1" applyFill="1" applyBorder="1"/>
    <xf numFmtId="0" fontId="26" fillId="5" borderId="21" xfId="0" applyFont="1" applyFill="1" applyBorder="1" applyAlignment="1">
      <alignment horizontal="center"/>
    </xf>
    <xf numFmtId="0" fontId="26" fillId="5" borderId="17" xfId="0" applyFont="1" applyFill="1" applyBorder="1" applyAlignment="1">
      <alignment horizontal="center" vertical="center"/>
    </xf>
    <xf numFmtId="0" fontId="26" fillId="5" borderId="31" xfId="0" applyFont="1" applyFill="1" applyBorder="1" applyAlignment="1">
      <alignment horizontal="center"/>
    </xf>
    <xf numFmtId="0" fontId="26" fillId="5" borderId="32" xfId="0" applyFont="1" applyFill="1" applyBorder="1" applyAlignment="1">
      <alignment horizontal="center"/>
    </xf>
    <xf numFmtId="0" fontId="26" fillId="4" borderId="33" xfId="0" applyFont="1" applyFill="1" applyBorder="1" applyAlignment="1">
      <alignment horizontal="left"/>
    </xf>
    <xf numFmtId="0" fontId="26" fillId="4" borderId="16" xfId="0" applyFont="1" applyFill="1" applyBorder="1"/>
    <xf numFmtId="0" fontId="26" fillId="5" borderId="16" xfId="0" applyFont="1" applyFill="1" applyBorder="1" applyAlignment="1">
      <alignment horizontal="center" vertical="center"/>
    </xf>
    <xf numFmtId="0" fontId="26" fillId="5" borderId="16" xfId="0" applyFont="1" applyFill="1" applyBorder="1"/>
    <xf numFmtId="0" fontId="26" fillId="5" borderId="16" xfId="0" applyFont="1" applyFill="1" applyBorder="1" applyAlignment="1">
      <alignment horizontal="right"/>
    </xf>
    <xf numFmtId="0" fontId="29" fillId="5" borderId="16" xfId="0" applyFont="1" applyFill="1" applyBorder="1"/>
    <xf numFmtId="0" fontId="15" fillId="2" borderId="3" xfId="0" quotePrefix="1" applyFont="1" applyFill="1" applyBorder="1"/>
    <xf numFmtId="0" fontId="26" fillId="4" borderId="27" xfId="0" applyFont="1" applyFill="1" applyBorder="1" applyAlignment="1">
      <alignment horizontal="left"/>
    </xf>
    <xf numFmtId="0" fontId="26" fillId="4" borderId="28" xfId="0" applyFont="1" applyFill="1" applyBorder="1"/>
    <xf numFmtId="0" fontId="14" fillId="2" borderId="0" xfId="0" applyFont="1" applyFill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5" fillId="3" borderId="5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4" fillId="3" borderId="7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14" fillId="3" borderId="0" xfId="1" applyFont="1" applyFill="1" applyAlignment="1">
      <alignment horizontal="center"/>
    </xf>
    <xf numFmtId="0" fontId="14" fillId="3" borderId="2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/>
    </xf>
    <xf numFmtId="0" fontId="14" fillId="3" borderId="1" xfId="2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/>
    </xf>
    <xf numFmtId="0" fontId="25" fillId="5" borderId="0" xfId="0" applyFont="1" applyFill="1" applyBorder="1" applyAlignment="1">
      <alignment horizontal="center" wrapText="1"/>
    </xf>
    <xf numFmtId="0" fontId="8" fillId="0" borderId="0" xfId="0" applyFont="1" applyBorder="1"/>
    <xf numFmtId="0" fontId="16" fillId="2" borderId="1" xfId="2" applyFont="1" applyFill="1" applyBorder="1" applyAlignment="1">
      <alignment horizontal="center" wrapText="1"/>
    </xf>
    <xf numFmtId="0" fontId="14" fillId="2" borderId="1" xfId="2" applyFont="1" applyFill="1" applyBorder="1" applyAlignment="1">
      <alignment horizontal="right"/>
    </xf>
    <xf numFmtId="0" fontId="14" fillId="3" borderId="1" xfId="2" applyFont="1" applyFill="1" applyBorder="1" applyAlignment="1">
      <alignment horizontal="center" vertical="center"/>
    </xf>
    <xf numFmtId="0" fontId="16" fillId="3" borderId="0" xfId="1" applyFont="1" applyFill="1" applyBorder="1" applyAlignment="1">
      <alignment horizontal="center" wrapText="1"/>
    </xf>
    <xf numFmtId="0" fontId="16" fillId="3" borderId="4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32" fillId="3" borderId="10" xfId="1" applyFont="1" applyFill="1" applyBorder="1" applyAlignment="1">
      <alignment horizontal="center"/>
    </xf>
    <xf numFmtId="0" fontId="32" fillId="3" borderId="3" xfId="1" applyFont="1" applyFill="1" applyBorder="1" applyAlignment="1">
      <alignment horizontal="center"/>
    </xf>
    <xf numFmtId="0" fontId="16" fillId="3" borderId="10" xfId="1" applyFont="1" applyFill="1" applyBorder="1" applyAlignment="1">
      <alignment horizontal="center"/>
    </xf>
    <xf numFmtId="0" fontId="16" fillId="3" borderId="3" xfId="1" applyFont="1" applyFill="1" applyBorder="1" applyAlignment="1">
      <alignment horizontal="center"/>
    </xf>
    <xf numFmtId="0" fontId="32" fillId="3" borderId="10" xfId="1" applyFont="1" applyFill="1" applyBorder="1" applyAlignment="1">
      <alignment horizontal="center" vertical="center" wrapText="1"/>
    </xf>
    <xf numFmtId="0" fontId="32" fillId="3" borderId="3" xfId="1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/>
    </xf>
    <xf numFmtId="0" fontId="16" fillId="2" borderId="5" xfId="2" applyFont="1" applyFill="1" applyBorder="1" applyAlignment="1">
      <alignment horizontal="center"/>
    </xf>
    <xf numFmtId="0" fontId="16" fillId="2" borderId="6" xfId="2" applyFont="1" applyFill="1" applyBorder="1" applyAlignment="1">
      <alignment horizontal="center"/>
    </xf>
    <xf numFmtId="0" fontId="16" fillId="2" borderId="10" xfId="2" applyFont="1" applyFill="1" applyBorder="1" applyAlignment="1">
      <alignment horizontal="center" wrapText="1"/>
    </xf>
    <xf numFmtId="0" fontId="16" fillId="2" borderId="3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center"/>
    </xf>
    <xf numFmtId="0" fontId="18" fillId="3" borderId="11" xfId="6" applyFont="1" applyFill="1" applyBorder="1" applyAlignment="1">
      <alignment horizontal="center"/>
    </xf>
    <xf numFmtId="0" fontId="18" fillId="3" borderId="0" xfId="6" applyFont="1" applyFill="1" applyBorder="1" applyAlignment="1">
      <alignment horizontal="center"/>
    </xf>
    <xf numFmtId="0" fontId="18" fillId="3" borderId="9" xfId="6" applyFont="1" applyFill="1" applyBorder="1" applyAlignment="1">
      <alignment horizontal="center"/>
    </xf>
    <xf numFmtId="0" fontId="18" fillId="3" borderId="7" xfId="6" applyFont="1" applyFill="1" applyBorder="1" applyAlignment="1">
      <alignment horizontal="center"/>
    </xf>
    <xf numFmtId="0" fontId="18" fillId="3" borderId="2" xfId="6" applyFont="1" applyFill="1" applyBorder="1" applyAlignment="1">
      <alignment horizontal="center"/>
    </xf>
    <xf numFmtId="0" fontId="18" fillId="3" borderId="8" xfId="6" applyFont="1" applyFill="1" applyBorder="1" applyAlignment="1">
      <alignment horizontal="center"/>
    </xf>
    <xf numFmtId="0" fontId="26" fillId="2" borderId="6" xfId="0" applyFont="1" applyFill="1" applyBorder="1"/>
    <xf numFmtId="0" fontId="26" fillId="5" borderId="30" xfId="0" applyFont="1" applyFill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26" fillId="4" borderId="34" xfId="0" quotePrefix="1" applyFont="1" applyFill="1" applyBorder="1"/>
    <xf numFmtId="0" fontId="26" fillId="5" borderId="14" xfId="0" applyFont="1" applyFill="1" applyBorder="1" applyAlignment="1">
      <alignment horizontal="center" vertical="center"/>
    </xf>
    <xf numFmtId="0" fontId="26" fillId="5" borderId="14" xfId="0" applyFont="1" applyFill="1" applyBorder="1"/>
    <xf numFmtId="0" fontId="26" fillId="5" borderId="14" xfId="0" applyFont="1" applyFill="1" applyBorder="1" applyAlignment="1">
      <alignment horizontal="right"/>
    </xf>
    <xf numFmtId="0" fontId="29" fillId="5" borderId="14" xfId="0" applyFont="1" applyFill="1" applyBorder="1"/>
    <xf numFmtId="0" fontId="26" fillId="4" borderId="0" xfId="0" quotePrefix="1" applyFont="1" applyFill="1" applyBorder="1"/>
    <xf numFmtId="0" fontId="29" fillId="3" borderId="0" xfId="3" applyFont="1" applyFill="1" applyBorder="1" applyAlignment="1">
      <alignment horizontal="center" vertical="center"/>
    </xf>
    <xf numFmtId="0" fontId="29" fillId="5" borderId="14" xfId="0" applyFont="1" applyFill="1" applyBorder="1" applyAlignment="1">
      <alignment horizontal="center" vertical="center"/>
    </xf>
    <xf numFmtId="0" fontId="29" fillId="5" borderId="14" xfId="0" applyFont="1" applyFill="1" applyBorder="1" applyAlignment="1">
      <alignment horizontal="right"/>
    </xf>
    <xf numFmtId="0" fontId="29" fillId="5" borderId="35" xfId="0" applyFont="1" applyFill="1" applyBorder="1"/>
    <xf numFmtId="0" fontId="29" fillId="3" borderId="3" xfId="2" applyFont="1" applyFill="1" applyBorder="1"/>
    <xf numFmtId="0" fontId="26" fillId="5" borderId="36" xfId="0" applyFont="1" applyFill="1" applyBorder="1" applyAlignment="1">
      <alignment horizontal="left"/>
    </xf>
    <xf numFmtId="0" fontId="26" fillId="4" borderId="37" xfId="0" quotePrefix="1" applyFont="1" applyFill="1" applyBorder="1"/>
    <xf numFmtId="0" fontId="29" fillId="5" borderId="37" xfId="0" applyFont="1" applyFill="1" applyBorder="1" applyAlignment="1">
      <alignment horizontal="center"/>
    </xf>
    <xf numFmtId="0" fontId="29" fillId="5" borderId="16" xfId="0" applyFont="1" applyFill="1" applyBorder="1" applyAlignment="1">
      <alignment horizontal="center"/>
    </xf>
    <xf numFmtId="49" fontId="29" fillId="5" borderId="37" xfId="0" applyNumberFormat="1" applyFont="1" applyFill="1" applyBorder="1" applyAlignment="1">
      <alignment horizontal="center"/>
    </xf>
    <xf numFmtId="0" fontId="29" fillId="5" borderId="37" xfId="0" applyFont="1" applyFill="1" applyBorder="1"/>
    <xf numFmtId="49" fontId="29" fillId="5" borderId="37" xfId="0" applyNumberFormat="1" applyFont="1" applyFill="1" applyBorder="1"/>
    <xf numFmtId="0" fontId="29" fillId="5" borderId="37" xfId="0" applyFont="1" applyFill="1" applyBorder="1" applyAlignment="1">
      <alignment horizontal="right"/>
    </xf>
    <xf numFmtId="0" fontId="29" fillId="3" borderId="10" xfId="2" applyFont="1" applyFill="1" applyBorder="1"/>
    <xf numFmtId="0" fontId="26" fillId="5" borderId="14" xfId="0" applyFont="1" applyFill="1" applyBorder="1" applyAlignment="1">
      <alignment horizontal="left"/>
    </xf>
    <xf numFmtId="0" fontId="29" fillId="3" borderId="3" xfId="1" applyFont="1" applyFill="1" applyBorder="1" applyAlignment="1"/>
    <xf numFmtId="0" fontId="29" fillId="3" borderId="3" xfId="2" applyFont="1" applyFill="1" applyBorder="1" applyAlignment="1">
      <alignment horizontal="right"/>
    </xf>
    <xf numFmtId="0" fontId="29" fillId="3" borderId="3" xfId="2" applyFont="1" applyFill="1" applyBorder="1" applyAlignment="1">
      <alignment horizontal="center"/>
    </xf>
    <xf numFmtId="0" fontId="26" fillId="5" borderId="1" xfId="0" applyFont="1" applyFill="1" applyBorder="1" applyAlignment="1">
      <alignment horizontal="left"/>
    </xf>
    <xf numFmtId="0" fontId="26" fillId="4" borderId="1" xfId="0" quotePrefix="1" applyFont="1" applyFill="1" applyBorder="1"/>
    <xf numFmtId="0" fontId="29" fillId="5" borderId="1" xfId="0" applyFont="1" applyFill="1" applyBorder="1" applyAlignment="1">
      <alignment horizontal="center"/>
    </xf>
    <xf numFmtId="49" fontId="29" fillId="5" borderId="1" xfId="0" applyNumberFormat="1" applyFont="1" applyFill="1" applyBorder="1" applyAlignment="1">
      <alignment horizontal="center"/>
    </xf>
    <xf numFmtId="49" fontId="29" fillId="5" borderId="1" xfId="0" applyNumberFormat="1" applyFont="1" applyFill="1" applyBorder="1"/>
    <xf numFmtId="0" fontId="29" fillId="5" borderId="1" xfId="0" applyFont="1" applyFill="1" applyBorder="1" applyAlignment="1">
      <alignment horizontal="right"/>
    </xf>
    <xf numFmtId="0" fontId="26" fillId="5" borderId="36" xfId="0" applyFont="1" applyFill="1" applyBorder="1"/>
    <xf numFmtId="0" fontId="29" fillId="3" borderId="10" xfId="1" applyFont="1" applyFill="1" applyBorder="1" applyAlignment="1"/>
    <xf numFmtId="0" fontId="29" fillId="3" borderId="10" xfId="2" applyFont="1" applyFill="1" applyBorder="1" applyAlignment="1">
      <alignment horizontal="right"/>
    </xf>
    <xf numFmtId="0" fontId="29" fillId="3" borderId="10" xfId="2" applyFont="1" applyFill="1" applyBorder="1" applyAlignment="1">
      <alignment horizontal="center"/>
    </xf>
    <xf numFmtId="0" fontId="26" fillId="5" borderId="30" xfId="0" applyFont="1" applyFill="1" applyBorder="1"/>
    <xf numFmtId="0" fontId="29" fillId="0" borderId="3" xfId="0" applyFont="1" applyBorder="1" applyAlignment="1">
      <alignment vertical="top" wrapText="1"/>
    </xf>
  </cellXfs>
  <cellStyles count="9">
    <cellStyle name="Normal" xfId="0" builtinId="0"/>
    <cellStyle name="Normal 2" xfId="2"/>
    <cellStyle name="Normal 2 2" xfId="6"/>
    <cellStyle name="Normal 3" xfId="7"/>
    <cellStyle name="Normal_EF-EP-01_2" xfId="3"/>
    <cellStyle name="ปกติ 2" xfId="1"/>
    <cellStyle name="ปกติ 2 2" xfId="8"/>
    <cellStyle name="ปกติ 3" xfId="4"/>
    <cellStyle name="ปกติ 3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zoomScaleNormal="100" zoomScaleSheetLayoutView="98" workbookViewId="0">
      <selection activeCell="A2" sqref="A2:C2"/>
    </sheetView>
  </sheetViews>
  <sheetFormatPr defaultColWidth="9.140625" defaultRowHeight="24" x14ac:dyDescent="0.55000000000000004"/>
  <cols>
    <col min="1" max="1" width="28.140625" style="86" customWidth="1"/>
    <col min="2" max="2" width="36" style="86" customWidth="1"/>
    <col min="3" max="3" width="33.140625" style="86" customWidth="1"/>
    <col min="4" max="16384" width="9.140625" style="1"/>
  </cols>
  <sheetData>
    <row r="1" spans="1:3" ht="21.75" customHeight="1" x14ac:dyDescent="0.55000000000000004">
      <c r="C1" s="87" t="s">
        <v>66</v>
      </c>
    </row>
    <row r="2" spans="1:3" x14ac:dyDescent="0.55000000000000004">
      <c r="A2" s="301" t="s">
        <v>172</v>
      </c>
      <c r="B2" s="301"/>
      <c r="C2" s="301"/>
    </row>
    <row r="3" spans="1:3" x14ac:dyDescent="0.55000000000000004">
      <c r="A3" s="302" t="s">
        <v>171</v>
      </c>
      <c r="B3" s="302"/>
      <c r="C3" s="302"/>
    </row>
    <row r="4" spans="1:3" s="2" customFormat="1" x14ac:dyDescent="0.55000000000000004">
      <c r="A4" s="88" t="s">
        <v>0</v>
      </c>
      <c r="B4" s="218" t="s">
        <v>1</v>
      </c>
      <c r="C4" s="88" t="s">
        <v>2</v>
      </c>
    </row>
    <row r="5" spans="1:3" s="2" customFormat="1" x14ac:dyDescent="0.55000000000000004">
      <c r="A5" s="88"/>
      <c r="B5" s="218" t="s">
        <v>173</v>
      </c>
      <c r="C5" s="88"/>
    </row>
    <row r="6" spans="1:3" x14ac:dyDescent="0.55000000000000004">
      <c r="A6" s="89" t="s">
        <v>72</v>
      </c>
      <c r="B6" s="218"/>
      <c r="C6" s="89" t="s">
        <v>77</v>
      </c>
    </row>
    <row r="7" spans="1:3" x14ac:dyDescent="0.55000000000000004">
      <c r="A7" s="90" t="s">
        <v>73</v>
      </c>
      <c r="B7" s="217"/>
      <c r="C7" s="90" t="s">
        <v>78</v>
      </c>
    </row>
    <row r="8" spans="1:3" x14ac:dyDescent="0.55000000000000004">
      <c r="A8" s="90" t="s">
        <v>74</v>
      </c>
      <c r="B8" s="227"/>
      <c r="C8" s="89" t="s">
        <v>79</v>
      </c>
    </row>
    <row r="9" spans="1:3" x14ac:dyDescent="0.55000000000000004">
      <c r="A9" s="89" t="s">
        <v>76</v>
      </c>
      <c r="B9" s="217"/>
      <c r="C9" s="90" t="s">
        <v>80</v>
      </c>
    </row>
    <row r="10" spans="1:3" x14ac:dyDescent="0.55000000000000004">
      <c r="A10" s="90"/>
      <c r="B10" s="217"/>
      <c r="C10" s="90"/>
    </row>
    <row r="11" spans="1:3" x14ac:dyDescent="0.55000000000000004">
      <c r="A11" s="90"/>
      <c r="B11" s="218" t="s">
        <v>81</v>
      </c>
      <c r="C11" s="133"/>
    </row>
    <row r="12" spans="1:3" x14ac:dyDescent="0.55000000000000004">
      <c r="A12" s="90" t="s">
        <v>82</v>
      </c>
      <c r="B12" s="218"/>
      <c r="C12" s="90" t="s">
        <v>83</v>
      </c>
    </row>
    <row r="13" spans="1:3" x14ac:dyDescent="0.55000000000000004">
      <c r="A13" s="90"/>
      <c r="B13" s="217"/>
      <c r="C13" s="89" t="s">
        <v>84</v>
      </c>
    </row>
    <row r="14" spans="1:3" x14ac:dyDescent="0.55000000000000004">
      <c r="A14" s="90"/>
      <c r="B14" s="217"/>
      <c r="C14" s="89"/>
    </row>
    <row r="15" spans="1:3" x14ac:dyDescent="0.55000000000000004">
      <c r="A15" s="89"/>
      <c r="B15" s="218" t="s">
        <v>85</v>
      </c>
      <c r="C15" s="89"/>
    </row>
    <row r="16" spans="1:3" x14ac:dyDescent="0.55000000000000004">
      <c r="A16" s="90" t="s">
        <v>86</v>
      </c>
      <c r="B16" s="218"/>
      <c r="C16" s="90" t="s">
        <v>89</v>
      </c>
    </row>
    <row r="17" spans="1:3" x14ac:dyDescent="0.55000000000000004">
      <c r="A17" s="90" t="s">
        <v>87</v>
      </c>
      <c r="C17" s="90" t="s">
        <v>90</v>
      </c>
    </row>
    <row r="18" spans="1:3" x14ac:dyDescent="0.55000000000000004">
      <c r="A18" s="89" t="s">
        <v>88</v>
      </c>
      <c r="B18" s="217"/>
      <c r="C18" s="90"/>
    </row>
    <row r="19" spans="1:3" x14ac:dyDescent="0.55000000000000004">
      <c r="A19" s="89"/>
      <c r="B19" s="217"/>
      <c r="C19" s="90"/>
    </row>
    <row r="20" spans="1:3" x14ac:dyDescent="0.55000000000000004">
      <c r="A20" s="89"/>
      <c r="B20" s="218" t="s">
        <v>91</v>
      </c>
      <c r="C20" s="89"/>
    </row>
    <row r="21" spans="1:3" x14ac:dyDescent="0.55000000000000004">
      <c r="A21" s="89" t="s">
        <v>92</v>
      </c>
      <c r="B21" s="217"/>
      <c r="C21" s="90" t="s">
        <v>93</v>
      </c>
    </row>
    <row r="22" spans="1:3" x14ac:dyDescent="0.55000000000000004">
      <c r="A22" s="89"/>
      <c r="B22" s="227"/>
      <c r="C22" s="89" t="s">
        <v>94</v>
      </c>
    </row>
    <row r="23" spans="1:3" x14ac:dyDescent="0.55000000000000004">
      <c r="A23" s="89"/>
      <c r="B23" s="217"/>
      <c r="C23" s="89" t="s">
        <v>95</v>
      </c>
    </row>
    <row r="24" spans="1:3" x14ac:dyDescent="0.55000000000000004">
      <c r="A24" s="89"/>
      <c r="B24" s="217"/>
      <c r="C24" s="89"/>
    </row>
    <row r="25" spans="1:3" x14ac:dyDescent="0.55000000000000004">
      <c r="A25" s="89"/>
      <c r="B25" s="218" t="s">
        <v>96</v>
      </c>
      <c r="C25" s="89"/>
    </row>
    <row r="26" spans="1:3" x14ac:dyDescent="0.55000000000000004">
      <c r="A26" s="89" t="s">
        <v>97</v>
      </c>
      <c r="B26" s="218"/>
      <c r="C26" s="89" t="s">
        <v>101</v>
      </c>
    </row>
    <row r="27" spans="1:3" x14ac:dyDescent="0.55000000000000004">
      <c r="A27" s="89" t="s">
        <v>73</v>
      </c>
      <c r="B27" s="217"/>
      <c r="C27" s="89" t="s">
        <v>102</v>
      </c>
    </row>
    <row r="28" spans="1:3" x14ac:dyDescent="0.55000000000000004">
      <c r="A28" s="89" t="s">
        <v>98</v>
      </c>
      <c r="B28" s="217"/>
      <c r="C28" s="89" t="s">
        <v>89</v>
      </c>
    </row>
    <row r="29" spans="1:3" x14ac:dyDescent="0.55000000000000004">
      <c r="A29" s="89" t="s">
        <v>86</v>
      </c>
      <c r="B29" s="217"/>
      <c r="C29" s="90" t="s">
        <v>103</v>
      </c>
    </row>
    <row r="30" spans="1:3" x14ac:dyDescent="0.55000000000000004">
      <c r="A30" s="89"/>
      <c r="B30" s="227"/>
      <c r="C30" s="89" t="s">
        <v>104</v>
      </c>
    </row>
    <row r="31" spans="1:3" x14ac:dyDescent="0.55000000000000004">
      <c r="A31" s="89"/>
      <c r="B31" s="227"/>
      <c r="C31" s="89"/>
    </row>
    <row r="32" spans="1:3" x14ac:dyDescent="0.55000000000000004">
      <c r="A32" s="89"/>
      <c r="B32" s="218" t="s">
        <v>178</v>
      </c>
      <c r="C32" s="89"/>
    </row>
    <row r="33" spans="1:8" x14ac:dyDescent="0.55000000000000004">
      <c r="A33" s="89" t="s">
        <v>73</v>
      </c>
      <c r="B33" s="218"/>
      <c r="C33" s="89" t="s">
        <v>203</v>
      </c>
    </row>
    <row r="34" spans="1:8" x14ac:dyDescent="0.55000000000000004">
      <c r="A34" s="89" t="s">
        <v>86</v>
      </c>
      <c r="B34" s="227"/>
      <c r="C34" s="89" t="s">
        <v>219</v>
      </c>
    </row>
    <row r="35" spans="1:8" x14ac:dyDescent="0.55000000000000004">
      <c r="A35" s="89" t="s">
        <v>175</v>
      </c>
      <c r="B35" s="227"/>
      <c r="C35" s="89" t="s">
        <v>220</v>
      </c>
    </row>
    <row r="36" spans="1:8" x14ac:dyDescent="0.55000000000000004">
      <c r="A36" s="89" t="s">
        <v>176</v>
      </c>
      <c r="B36" s="227"/>
      <c r="C36" s="89" t="s">
        <v>102</v>
      </c>
    </row>
    <row r="37" spans="1:8" x14ac:dyDescent="0.55000000000000004">
      <c r="A37" s="90"/>
      <c r="B37" s="227"/>
      <c r="C37" s="90"/>
    </row>
    <row r="38" spans="1:8" x14ac:dyDescent="0.55000000000000004">
      <c r="A38" s="90"/>
      <c r="B38" s="218" t="s">
        <v>107</v>
      </c>
      <c r="C38" s="90"/>
    </row>
    <row r="39" spans="1:8" x14ac:dyDescent="0.55000000000000004">
      <c r="A39" s="90" t="s">
        <v>86</v>
      </c>
      <c r="B39" s="218"/>
      <c r="C39" s="90" t="s">
        <v>89</v>
      </c>
    </row>
    <row r="40" spans="1:8" x14ac:dyDescent="0.55000000000000004">
      <c r="A40" s="90" t="s">
        <v>106</v>
      </c>
      <c r="B40" s="217"/>
      <c r="C40" s="90" t="s">
        <v>108</v>
      </c>
    </row>
    <row r="41" spans="1:8" x14ac:dyDescent="0.55000000000000004">
      <c r="A41" s="90" t="s">
        <v>98</v>
      </c>
      <c r="B41" s="217"/>
      <c r="C41" s="90" t="s">
        <v>100</v>
      </c>
    </row>
    <row r="42" spans="1:8" x14ac:dyDescent="0.55000000000000004">
      <c r="A42" s="90"/>
      <c r="B42" s="217"/>
      <c r="C42" s="90" t="s">
        <v>177</v>
      </c>
    </row>
    <row r="43" spans="1:8" x14ac:dyDescent="0.55000000000000004">
      <c r="A43" s="90"/>
      <c r="B43" s="217"/>
      <c r="C43" s="90"/>
    </row>
    <row r="44" spans="1:8" x14ac:dyDescent="0.55000000000000004">
      <c r="A44" s="90"/>
      <c r="B44" s="218" t="s">
        <v>109</v>
      </c>
      <c r="C44" s="90"/>
    </row>
    <row r="45" spans="1:8" x14ac:dyDescent="0.55000000000000004">
      <c r="A45" s="89" t="s">
        <v>112</v>
      </c>
      <c r="B45" s="218"/>
      <c r="C45" s="90" t="s">
        <v>110</v>
      </c>
    </row>
    <row r="46" spans="1:8" x14ac:dyDescent="0.55000000000000004">
      <c r="A46" s="90"/>
      <c r="B46" s="217"/>
      <c r="C46" s="90" t="s">
        <v>111</v>
      </c>
      <c r="D46" s="3"/>
      <c r="E46" s="3"/>
      <c r="F46" s="3"/>
      <c r="G46" s="3"/>
      <c r="H46" s="4"/>
    </row>
    <row r="47" spans="1:8" x14ac:dyDescent="0.55000000000000004">
      <c r="A47" s="90"/>
      <c r="B47" s="217"/>
      <c r="C47" s="90"/>
      <c r="D47" s="3"/>
      <c r="E47" s="3"/>
      <c r="F47" s="3"/>
      <c r="G47" s="3"/>
      <c r="H47" s="4"/>
    </row>
    <row r="48" spans="1:8" ht="48" x14ac:dyDescent="0.5">
      <c r="A48" s="81"/>
      <c r="B48" s="221" t="s">
        <v>118</v>
      </c>
      <c r="C48" s="81"/>
    </row>
    <row r="49" spans="1:26" ht="45.6" customHeight="1" x14ac:dyDescent="0.55000000000000004">
      <c r="A49" s="81" t="s">
        <v>117</v>
      </c>
      <c r="B49" s="219"/>
      <c r="C49" s="64" t="s">
        <v>196</v>
      </c>
    </row>
    <row r="50" spans="1:26" ht="24" customHeight="1" x14ac:dyDescent="0.5">
      <c r="A50" s="81" t="s">
        <v>195</v>
      </c>
      <c r="B50" s="220"/>
      <c r="C50" s="65" t="s">
        <v>119</v>
      </c>
    </row>
    <row r="51" spans="1:26" ht="24" customHeight="1" x14ac:dyDescent="0.5">
      <c r="A51" s="81"/>
      <c r="B51" s="220"/>
      <c r="C51" s="65" t="s">
        <v>120</v>
      </c>
    </row>
    <row r="52" spans="1:26" ht="24" customHeight="1" x14ac:dyDescent="0.5">
      <c r="A52" s="81"/>
      <c r="B52" s="219"/>
      <c r="C52" s="65" t="s">
        <v>76</v>
      </c>
    </row>
    <row r="53" spans="1:26" ht="24" customHeight="1" x14ac:dyDescent="0.5">
      <c r="A53" s="81"/>
      <c r="B53" s="219"/>
      <c r="C53" s="65"/>
    </row>
    <row r="54" spans="1:26" ht="21.75" customHeight="1" x14ac:dyDescent="0.5">
      <c r="A54" s="81"/>
      <c r="B54" s="219" t="s">
        <v>126</v>
      </c>
      <c r="C54" s="65"/>
    </row>
    <row r="55" spans="1:26" ht="27" customHeight="1" x14ac:dyDescent="0.5">
      <c r="A55" s="91" t="s">
        <v>123</v>
      </c>
      <c r="B55" s="228"/>
      <c r="C55" s="92" t="s">
        <v>127</v>
      </c>
    </row>
    <row r="56" spans="1:26" ht="48" customHeight="1" x14ac:dyDescent="0.55000000000000004">
      <c r="A56" s="93" t="s">
        <v>179</v>
      </c>
      <c r="B56" s="217"/>
      <c r="C56" s="113" t="s">
        <v>180</v>
      </c>
    </row>
    <row r="57" spans="1:26" ht="43.5" customHeight="1" x14ac:dyDescent="0.55000000000000004">
      <c r="A57" s="93" t="s">
        <v>186</v>
      </c>
      <c r="B57" s="229"/>
      <c r="C57" s="113" t="s">
        <v>221</v>
      </c>
    </row>
    <row r="58" spans="1:26" ht="24" customHeight="1" x14ac:dyDescent="0.55000000000000004">
      <c r="A58" s="94" t="s">
        <v>125</v>
      </c>
      <c r="B58" s="229"/>
      <c r="C58" s="90" t="s">
        <v>128</v>
      </c>
    </row>
    <row r="59" spans="1:26" x14ac:dyDescent="0.55000000000000004">
      <c r="A59" s="90"/>
      <c r="B59" s="229"/>
      <c r="C59" s="233"/>
    </row>
    <row r="60" spans="1:26" x14ac:dyDescent="0.55000000000000004">
      <c r="A60" s="90"/>
      <c r="B60" s="218" t="s">
        <v>130</v>
      </c>
      <c r="C60" s="90"/>
    </row>
    <row r="61" spans="1:26" s="50" customFormat="1" ht="48.75" customHeight="1" x14ac:dyDescent="0.55000000000000004">
      <c r="A61" s="222" t="s">
        <v>129</v>
      </c>
      <c r="B61" s="112"/>
      <c r="C61" s="224" t="s">
        <v>222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s="50" customFormat="1" ht="21" customHeight="1" x14ac:dyDescent="0.55000000000000004">
      <c r="A62" s="223" t="s">
        <v>131</v>
      </c>
      <c r="B62" s="230"/>
      <c r="C62" s="224" t="s">
        <v>133</v>
      </c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s="50" customFormat="1" ht="21" customHeight="1" x14ac:dyDescent="0.55000000000000004">
      <c r="A63" s="223" t="s">
        <v>132</v>
      </c>
      <c r="B63" s="231"/>
      <c r="C63" s="223" t="s">
        <v>135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s="50" customFormat="1" ht="21" customHeight="1" x14ac:dyDescent="0.55000000000000004">
      <c r="A64" s="224" t="s">
        <v>134</v>
      </c>
      <c r="B64" s="230"/>
      <c r="C64" s="223" t="s">
        <v>136</v>
      </c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s="50" customFormat="1" ht="21" customHeight="1" x14ac:dyDescent="0.55000000000000004">
      <c r="A65" s="223"/>
      <c r="B65" s="230"/>
      <c r="C65" s="223" t="s">
        <v>132</v>
      </c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s="50" customFormat="1" ht="21" customHeight="1" x14ac:dyDescent="0.55000000000000004">
      <c r="A66" s="223"/>
      <c r="B66" s="230"/>
      <c r="C66" s="223" t="s">
        <v>137</v>
      </c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s="50" customFormat="1" ht="21" customHeight="1" x14ac:dyDescent="0.55000000000000004">
      <c r="A67" s="223"/>
      <c r="B67" s="230"/>
      <c r="C67" s="223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s="50" customFormat="1" ht="21" customHeight="1" x14ac:dyDescent="0.55000000000000004">
      <c r="A68" s="223"/>
      <c r="B68" s="232" t="s">
        <v>139</v>
      </c>
      <c r="C68" s="223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s="50" customFormat="1" ht="21" customHeight="1" x14ac:dyDescent="0.55000000000000004">
      <c r="A69" s="223" t="s">
        <v>138</v>
      </c>
      <c r="B69" s="232"/>
      <c r="C69" s="223" t="s">
        <v>222</v>
      </c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s="50" customFormat="1" ht="21" customHeight="1" x14ac:dyDescent="0.55000000000000004">
      <c r="A70" s="224" t="s">
        <v>190</v>
      </c>
      <c r="B70" s="230"/>
      <c r="C70" s="224" t="s">
        <v>191</v>
      </c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s="50" customFormat="1" ht="21" customHeight="1" x14ac:dyDescent="0.55000000000000004">
      <c r="A71" s="224"/>
      <c r="B71" s="230"/>
      <c r="C71" s="223" t="s">
        <v>140</v>
      </c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s="50" customFormat="1" ht="21" customHeight="1" x14ac:dyDescent="0.55000000000000004">
      <c r="A72" s="225"/>
      <c r="B72" s="230"/>
      <c r="C72" s="223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s="50" customFormat="1" ht="21" customHeight="1" x14ac:dyDescent="0.55000000000000004">
      <c r="A73" s="114"/>
      <c r="B73" s="232" t="s">
        <v>141</v>
      </c>
      <c r="C73" s="224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s="50" customFormat="1" ht="21" customHeight="1" x14ac:dyDescent="0.55000000000000004">
      <c r="A74" s="226" t="s">
        <v>73</v>
      </c>
      <c r="B74" s="232"/>
      <c r="C74" s="224" t="s">
        <v>149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s="50" customFormat="1" ht="21" customHeight="1" x14ac:dyDescent="0.55000000000000004">
      <c r="A75" s="224" t="s">
        <v>143</v>
      </c>
      <c r="B75" s="231"/>
      <c r="C75" s="223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s="50" customFormat="1" ht="21" customHeight="1" x14ac:dyDescent="0.55000000000000004">
      <c r="A76" s="224"/>
      <c r="B76" s="231"/>
      <c r="C76" s="223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s="50" customFormat="1" ht="21" customHeight="1" x14ac:dyDescent="0.55000000000000004">
      <c r="A77" s="224"/>
      <c r="B77" s="232" t="s">
        <v>145</v>
      </c>
      <c r="C77" s="223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s="50" customFormat="1" ht="21" customHeight="1" x14ac:dyDescent="0.55000000000000004">
      <c r="A78" s="224" t="s">
        <v>183</v>
      </c>
      <c r="B78" s="232"/>
      <c r="C78" s="223" t="s">
        <v>222</v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s="50" customFormat="1" ht="21" customHeight="1" x14ac:dyDescent="0.55000000000000004">
      <c r="A79" s="224" t="s">
        <v>132</v>
      </c>
      <c r="B79" s="231"/>
      <c r="C79" s="223" t="s">
        <v>182</v>
      </c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s="50" customFormat="1" ht="21" customHeight="1" x14ac:dyDescent="0.55000000000000004">
      <c r="A80" s="224" t="s">
        <v>146</v>
      </c>
      <c r="B80" s="231"/>
      <c r="C80" s="223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s="50" customFormat="1" ht="21" customHeight="1" x14ac:dyDescent="0.55000000000000004">
      <c r="A81" s="223"/>
      <c r="B81" s="230"/>
      <c r="C81" s="223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s="50" customFormat="1" ht="21" customHeight="1" x14ac:dyDescent="0.55000000000000004">
      <c r="A82" s="223"/>
      <c r="B82" s="232" t="s">
        <v>150</v>
      </c>
      <c r="C82" s="223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s="50" customFormat="1" ht="21" customHeight="1" x14ac:dyDescent="0.55000000000000004">
      <c r="A83" s="223" t="s">
        <v>151</v>
      </c>
      <c r="B83" s="231" t="s">
        <v>159</v>
      </c>
      <c r="C83" s="223" t="s">
        <v>184</v>
      </c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s="50" customFormat="1" ht="21" customHeight="1" x14ac:dyDescent="0.55000000000000004">
      <c r="A84" s="223" t="s">
        <v>160</v>
      </c>
      <c r="B84" s="230"/>
      <c r="C84" s="223" t="s">
        <v>185</v>
      </c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s="50" customFormat="1" ht="21" customHeight="1" x14ac:dyDescent="0.55000000000000004">
      <c r="A85" s="234" t="s">
        <v>158</v>
      </c>
      <c r="B85" s="95"/>
      <c r="C85" s="223" t="s">
        <v>165</v>
      </c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s="50" customFormat="1" ht="21" customHeight="1" x14ac:dyDescent="0.55000000000000004">
      <c r="A86" s="114"/>
      <c r="B86" s="237"/>
      <c r="C86" s="234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s="50" customFormat="1" ht="21" customHeight="1" x14ac:dyDescent="0.55000000000000004">
      <c r="A87" s="235"/>
      <c r="B87" s="236" t="s">
        <v>152</v>
      </c>
      <c r="C87" s="114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s="50" customFormat="1" ht="21" customHeight="1" x14ac:dyDescent="0.5">
      <c r="A88" s="81" t="s">
        <v>153</v>
      </c>
      <c r="B88" s="220" t="s">
        <v>154</v>
      </c>
      <c r="C88" s="82" t="s">
        <v>155</v>
      </c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s="50" customFormat="1" ht="21" customHeight="1" x14ac:dyDescent="0.5">
      <c r="A89" s="81"/>
      <c r="B89" s="220"/>
      <c r="C89" s="82" t="s">
        <v>156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s="50" customFormat="1" ht="21" customHeight="1" x14ac:dyDescent="0.5">
      <c r="A90" s="81"/>
      <c r="B90" s="220"/>
      <c r="C90" s="82" t="s">
        <v>157</v>
      </c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s="50" customFormat="1" ht="21" customHeight="1" x14ac:dyDescent="0.5">
      <c r="A91" s="81"/>
      <c r="B91" s="220"/>
      <c r="C91" s="82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s="50" customFormat="1" ht="21" customHeight="1" x14ac:dyDescent="0.5">
      <c r="A92" s="81"/>
      <c r="B92" s="219" t="s">
        <v>163</v>
      </c>
      <c r="C92" s="82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s="50" customFormat="1" ht="21" customHeight="1" x14ac:dyDescent="0.5">
      <c r="A93" s="81" t="s">
        <v>162</v>
      </c>
      <c r="B93" s="220" t="s">
        <v>164</v>
      </c>
      <c r="C93" s="82" t="s">
        <v>166</v>
      </c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s="50" customFormat="1" ht="24" customHeight="1" x14ac:dyDescent="0.5">
      <c r="A94" s="81"/>
      <c r="B94" s="220"/>
      <c r="C94" s="82" t="s">
        <v>167</v>
      </c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s="50" customFormat="1" ht="24" customHeight="1" x14ac:dyDescent="0.5">
      <c r="A95" s="81" t="s">
        <v>161</v>
      </c>
      <c r="B95" s="220" t="s">
        <v>169</v>
      </c>
      <c r="C95" s="82" t="s">
        <v>168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21" customHeight="1" x14ac:dyDescent="0.5">
      <c r="A96" s="79"/>
      <c r="B96" s="80"/>
      <c r="C96" s="82"/>
    </row>
    <row r="97" spans="1:8" ht="21" customHeight="1" x14ac:dyDescent="0.55000000000000004">
      <c r="A97" s="96" t="s">
        <v>3</v>
      </c>
      <c r="B97" s="97" t="s">
        <v>5</v>
      </c>
      <c r="C97" s="98" t="s">
        <v>8</v>
      </c>
      <c r="D97" s="5"/>
      <c r="E97" s="7"/>
      <c r="F97" s="8"/>
      <c r="G97" s="8"/>
      <c r="H97" s="8"/>
    </row>
    <row r="98" spans="1:8" ht="21" customHeight="1" x14ac:dyDescent="0.55000000000000004">
      <c r="A98" s="97" t="s">
        <v>4</v>
      </c>
      <c r="B98" s="97" t="s">
        <v>6</v>
      </c>
      <c r="C98" s="97" t="s">
        <v>7</v>
      </c>
      <c r="D98" s="5"/>
      <c r="E98" s="8"/>
      <c r="F98" s="8"/>
      <c r="G98" s="8"/>
      <c r="H98" s="8"/>
    </row>
  </sheetData>
  <mergeCells count="2">
    <mergeCell ref="A2:C2"/>
    <mergeCell ref="A3:C3"/>
  </mergeCells>
  <phoneticPr fontId="2" type="noConversion"/>
  <pageMargins left="0.4" right="0.27" top="0.17" bottom="0.51" header="0.17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view="pageBreakPreview" zoomScale="90" zoomScaleNormal="70" zoomScaleSheetLayoutView="90" workbookViewId="0">
      <selection activeCell="A2" sqref="A2:Z2"/>
    </sheetView>
  </sheetViews>
  <sheetFormatPr defaultColWidth="9.140625" defaultRowHeight="24" x14ac:dyDescent="0.55000000000000004"/>
  <cols>
    <col min="1" max="2" width="26.7109375" style="33" customWidth="1"/>
    <col min="3" max="6" width="3.7109375" style="33" customWidth="1"/>
    <col min="7" max="8" width="4.140625" style="33" customWidth="1"/>
    <col min="9" max="9" width="7.42578125" style="33" customWidth="1"/>
    <col min="10" max="10" width="4.42578125" style="33" customWidth="1"/>
    <col min="11" max="11" width="4.7109375" style="33" customWidth="1"/>
    <col min="12" max="16" width="2.7109375" style="33" customWidth="1"/>
    <col min="17" max="17" width="4.140625" style="33" customWidth="1"/>
    <col min="18" max="18" width="3.42578125" style="33" customWidth="1"/>
    <col min="19" max="19" width="3.42578125" style="34" customWidth="1"/>
    <col min="20" max="20" width="3.28515625" style="34" customWidth="1"/>
    <col min="21" max="21" width="4.42578125" style="34" customWidth="1"/>
    <col min="22" max="22" width="6.42578125" style="35" customWidth="1"/>
    <col min="23" max="23" width="4.85546875" style="34" customWidth="1"/>
    <col min="24" max="24" width="4.42578125" style="124" customWidth="1"/>
    <col min="25" max="25" width="4.85546875" style="34" customWidth="1"/>
    <col min="26" max="26" width="25.42578125" style="34" customWidth="1"/>
    <col min="27" max="16384" width="9.140625" style="34"/>
  </cols>
  <sheetData>
    <row r="1" spans="1:27" x14ac:dyDescent="0.55000000000000004">
      <c r="Z1" s="35" t="s">
        <v>67</v>
      </c>
    </row>
    <row r="2" spans="1:27" ht="21" customHeight="1" x14ac:dyDescent="0.55000000000000004">
      <c r="A2" s="309" t="s">
        <v>187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</row>
    <row r="3" spans="1:27" ht="26.25" customHeight="1" x14ac:dyDescent="0.55000000000000004">
      <c r="A3" s="310" t="s">
        <v>171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</row>
    <row r="4" spans="1:27" ht="21" customHeight="1" x14ac:dyDescent="0.55000000000000004">
      <c r="A4" s="311" t="s">
        <v>9</v>
      </c>
      <c r="B4" s="311" t="s">
        <v>10</v>
      </c>
      <c r="C4" s="311" t="s">
        <v>11</v>
      </c>
      <c r="D4" s="311"/>
      <c r="E4" s="311"/>
      <c r="F4" s="311"/>
      <c r="G4" s="312" t="s">
        <v>12</v>
      </c>
      <c r="H4" s="312" t="s">
        <v>13</v>
      </c>
      <c r="I4" s="311" t="s">
        <v>14</v>
      </c>
      <c r="J4" s="313" t="s">
        <v>15</v>
      </c>
      <c r="K4" s="313"/>
      <c r="L4" s="314" t="s">
        <v>16</v>
      </c>
      <c r="M4" s="314"/>
      <c r="N4" s="314"/>
      <c r="O4" s="314"/>
      <c r="P4" s="314"/>
      <c r="Q4" s="317" t="s">
        <v>17</v>
      </c>
      <c r="R4" s="314" t="s">
        <v>18</v>
      </c>
      <c r="S4" s="314"/>
      <c r="T4" s="314"/>
      <c r="U4" s="317" t="s">
        <v>19</v>
      </c>
      <c r="V4" s="318" t="s">
        <v>20</v>
      </c>
      <c r="W4" s="36" t="s">
        <v>21</v>
      </c>
      <c r="X4" s="38"/>
      <c r="Y4" s="36"/>
      <c r="Z4" s="319" t="s">
        <v>70</v>
      </c>
    </row>
    <row r="5" spans="1:27" ht="39" customHeight="1" x14ac:dyDescent="0.55000000000000004">
      <c r="A5" s="311"/>
      <c r="B5" s="311"/>
      <c r="C5" s="37" t="s">
        <v>22</v>
      </c>
      <c r="D5" s="37" t="s">
        <v>23</v>
      </c>
      <c r="E5" s="37" t="s">
        <v>24</v>
      </c>
      <c r="F5" s="37" t="s">
        <v>25</v>
      </c>
      <c r="G5" s="312"/>
      <c r="H5" s="312"/>
      <c r="I5" s="311"/>
      <c r="J5" s="38" t="s">
        <v>26</v>
      </c>
      <c r="K5" s="134" t="s">
        <v>27</v>
      </c>
      <c r="L5" s="39" t="s">
        <v>28</v>
      </c>
      <c r="M5" s="39" t="s">
        <v>29</v>
      </c>
      <c r="N5" s="39" t="s">
        <v>30</v>
      </c>
      <c r="O5" s="39" t="s">
        <v>31</v>
      </c>
      <c r="P5" s="39" t="s">
        <v>32</v>
      </c>
      <c r="Q5" s="314"/>
      <c r="R5" s="108" t="s">
        <v>33</v>
      </c>
      <c r="S5" s="108" t="s">
        <v>34</v>
      </c>
      <c r="T5" s="108" t="s">
        <v>35</v>
      </c>
      <c r="U5" s="314"/>
      <c r="V5" s="318"/>
      <c r="W5" s="38" t="s">
        <v>36</v>
      </c>
      <c r="X5" s="38" t="s">
        <v>37</v>
      </c>
      <c r="Y5" s="38" t="s">
        <v>38</v>
      </c>
      <c r="Z5" s="319"/>
    </row>
    <row r="6" spans="1:27" ht="23.25" customHeight="1" x14ac:dyDescent="0.55000000000000004">
      <c r="A6" s="135" t="s">
        <v>173</v>
      </c>
      <c r="B6" s="136" t="s">
        <v>72</v>
      </c>
      <c r="C6" s="120"/>
      <c r="D6" s="120"/>
      <c r="E6" s="120"/>
      <c r="F6" s="120" t="s">
        <v>75</v>
      </c>
      <c r="G6" s="121" t="s">
        <v>75</v>
      </c>
      <c r="H6" s="120"/>
      <c r="I6" s="120" t="s">
        <v>27</v>
      </c>
      <c r="J6" s="120" t="s">
        <v>75</v>
      </c>
      <c r="K6" s="120"/>
      <c r="L6" s="120">
        <v>1</v>
      </c>
      <c r="M6" s="120">
        <v>1</v>
      </c>
      <c r="N6" s="120">
        <v>1</v>
      </c>
      <c r="O6" s="120">
        <v>3</v>
      </c>
      <c r="P6" s="120">
        <v>1</v>
      </c>
      <c r="Q6" s="121">
        <f>SUM(L6:P6)</f>
        <v>7</v>
      </c>
      <c r="R6" s="120">
        <v>1</v>
      </c>
      <c r="S6" s="137">
        <v>1</v>
      </c>
      <c r="T6" s="137">
        <v>1</v>
      </c>
      <c r="U6" s="137">
        <v>3</v>
      </c>
      <c r="V6" s="138">
        <v>21</v>
      </c>
      <c r="W6" s="139" t="s">
        <v>75</v>
      </c>
      <c r="X6" s="140"/>
      <c r="Y6" s="137"/>
      <c r="Z6" s="137" t="s">
        <v>224</v>
      </c>
    </row>
    <row r="7" spans="1:27" x14ac:dyDescent="0.55000000000000004">
      <c r="A7" s="135"/>
      <c r="B7" s="141" t="s">
        <v>73</v>
      </c>
      <c r="C7" s="121" t="s">
        <v>75</v>
      </c>
      <c r="D7" s="121"/>
      <c r="E7" s="121"/>
      <c r="F7" s="121"/>
      <c r="G7" s="121" t="s">
        <v>75</v>
      </c>
      <c r="H7" s="120"/>
      <c r="I7" s="120" t="s">
        <v>27</v>
      </c>
      <c r="J7" s="120" t="s">
        <v>75</v>
      </c>
      <c r="K7" s="120"/>
      <c r="L7" s="121">
        <v>1</v>
      </c>
      <c r="M7" s="120">
        <v>1</v>
      </c>
      <c r="N7" s="120">
        <v>1</v>
      </c>
      <c r="O7" s="120">
        <v>3</v>
      </c>
      <c r="P7" s="120">
        <v>1</v>
      </c>
      <c r="Q7" s="120">
        <v>7</v>
      </c>
      <c r="R7" s="142" t="s">
        <v>114</v>
      </c>
      <c r="S7" s="137">
        <v>3</v>
      </c>
      <c r="T7" s="137">
        <v>3</v>
      </c>
      <c r="U7" s="137">
        <v>9</v>
      </c>
      <c r="V7" s="138">
        <v>63</v>
      </c>
      <c r="W7" s="137"/>
      <c r="X7" s="140" t="s">
        <v>75</v>
      </c>
      <c r="Y7" s="137"/>
      <c r="Z7" s="137" t="s">
        <v>225</v>
      </c>
      <c r="AA7" s="41"/>
    </row>
    <row r="8" spans="1:27" x14ac:dyDescent="0.55000000000000004">
      <c r="A8" s="135"/>
      <c r="B8" s="141" t="s">
        <v>74</v>
      </c>
      <c r="C8" s="121"/>
      <c r="D8" s="121"/>
      <c r="E8" s="121"/>
      <c r="F8" s="121" t="s">
        <v>75</v>
      </c>
      <c r="G8" s="121" t="s">
        <v>75</v>
      </c>
      <c r="H8" s="119"/>
      <c r="I8" s="120" t="s">
        <v>27</v>
      </c>
      <c r="J8" s="120" t="s">
        <v>75</v>
      </c>
      <c r="K8" s="120"/>
      <c r="L8" s="120">
        <v>1</v>
      </c>
      <c r="M8" s="120">
        <v>1</v>
      </c>
      <c r="N8" s="143">
        <v>1</v>
      </c>
      <c r="O8" s="137">
        <v>3</v>
      </c>
      <c r="P8" s="121">
        <v>1</v>
      </c>
      <c r="Q8" s="144">
        <v>7</v>
      </c>
      <c r="R8" s="142" t="s">
        <v>113</v>
      </c>
      <c r="S8" s="137">
        <v>1</v>
      </c>
      <c r="T8" s="137">
        <v>3</v>
      </c>
      <c r="U8" s="137">
        <v>5</v>
      </c>
      <c r="V8" s="138">
        <v>35</v>
      </c>
      <c r="W8" s="140" t="s">
        <v>75</v>
      </c>
      <c r="X8" s="140"/>
      <c r="Y8" s="137"/>
      <c r="Z8" s="137" t="s">
        <v>224</v>
      </c>
    </row>
    <row r="9" spans="1:27" x14ac:dyDescent="0.55000000000000004">
      <c r="A9" s="135"/>
      <c r="B9" s="136" t="s">
        <v>76</v>
      </c>
      <c r="C9" s="121"/>
      <c r="D9" s="121"/>
      <c r="E9" s="121"/>
      <c r="F9" s="121" t="s">
        <v>75</v>
      </c>
      <c r="G9" s="121" t="s">
        <v>75</v>
      </c>
      <c r="H9" s="119"/>
      <c r="I9" s="120" t="s">
        <v>27</v>
      </c>
      <c r="J9" s="120" t="s">
        <v>75</v>
      </c>
      <c r="K9" s="120"/>
      <c r="L9" s="120">
        <v>1</v>
      </c>
      <c r="M9" s="120">
        <v>1</v>
      </c>
      <c r="N9" s="120">
        <v>1</v>
      </c>
      <c r="O9" s="137">
        <v>3</v>
      </c>
      <c r="P9" s="121">
        <v>1</v>
      </c>
      <c r="Q9" s="144">
        <v>7</v>
      </c>
      <c r="R9" s="120">
        <v>3</v>
      </c>
      <c r="S9" s="137">
        <v>3</v>
      </c>
      <c r="T9" s="137">
        <v>3</v>
      </c>
      <c r="U9" s="137">
        <v>9</v>
      </c>
      <c r="V9" s="138">
        <v>63</v>
      </c>
      <c r="W9" s="137"/>
      <c r="X9" s="140" t="s">
        <v>75</v>
      </c>
      <c r="Y9" s="137"/>
      <c r="Z9" s="137" t="s">
        <v>224</v>
      </c>
    </row>
    <row r="10" spans="1:27" x14ac:dyDescent="0.55000000000000004">
      <c r="A10" s="135"/>
      <c r="B10" s="141"/>
      <c r="C10" s="121"/>
      <c r="D10" s="121"/>
      <c r="E10" s="121"/>
      <c r="F10" s="121"/>
      <c r="G10" s="121"/>
      <c r="H10" s="119"/>
      <c r="I10" s="120"/>
      <c r="J10" s="120"/>
      <c r="K10" s="120"/>
      <c r="L10" s="120"/>
      <c r="M10" s="120"/>
      <c r="N10" s="120"/>
      <c r="O10" s="137"/>
      <c r="P10" s="121"/>
      <c r="Q10" s="144"/>
      <c r="R10" s="120"/>
      <c r="S10" s="137"/>
      <c r="T10" s="137"/>
      <c r="U10" s="137"/>
      <c r="V10" s="138"/>
      <c r="W10" s="137"/>
      <c r="X10" s="140"/>
      <c r="Y10" s="137"/>
      <c r="Z10" s="137"/>
    </row>
    <row r="11" spans="1:27" x14ac:dyDescent="0.55000000000000004">
      <c r="A11" s="135" t="s">
        <v>81</v>
      </c>
      <c r="B11" s="141" t="s">
        <v>115</v>
      </c>
      <c r="C11" s="121"/>
      <c r="D11" s="121"/>
      <c r="E11" s="121"/>
      <c r="F11" s="121" t="s">
        <v>75</v>
      </c>
      <c r="G11" s="121" t="s">
        <v>75</v>
      </c>
      <c r="H11" s="119"/>
      <c r="I11" s="120" t="s">
        <v>27</v>
      </c>
      <c r="J11" s="120"/>
      <c r="K11" s="120" t="s">
        <v>75</v>
      </c>
      <c r="L11" s="120">
        <v>1</v>
      </c>
      <c r="M11" s="120">
        <v>1</v>
      </c>
      <c r="N11" s="120">
        <v>1</v>
      </c>
      <c r="O11" s="137">
        <v>3</v>
      </c>
      <c r="P11" s="121">
        <v>1</v>
      </c>
      <c r="Q11" s="144">
        <v>7</v>
      </c>
      <c r="R11" s="120">
        <v>1</v>
      </c>
      <c r="S11" s="137">
        <v>1</v>
      </c>
      <c r="T11" s="137">
        <v>2</v>
      </c>
      <c r="U11" s="137">
        <v>4</v>
      </c>
      <c r="V11" s="138">
        <v>28</v>
      </c>
      <c r="W11" s="140" t="s">
        <v>75</v>
      </c>
      <c r="X11" s="140"/>
      <c r="Y11" s="137"/>
      <c r="Z11" s="137" t="s">
        <v>224</v>
      </c>
    </row>
    <row r="12" spans="1:27" x14ac:dyDescent="0.55000000000000004">
      <c r="A12" s="135"/>
      <c r="B12" s="136"/>
      <c r="C12" s="121"/>
      <c r="D12" s="121"/>
      <c r="E12" s="121"/>
      <c r="F12" s="121"/>
      <c r="G12" s="121"/>
      <c r="H12" s="119"/>
      <c r="I12" s="120"/>
      <c r="J12" s="120"/>
      <c r="K12" s="120"/>
      <c r="L12" s="120"/>
      <c r="M12" s="120"/>
      <c r="N12" s="120"/>
      <c r="O12" s="137"/>
      <c r="P12" s="121"/>
      <c r="Q12" s="144"/>
      <c r="R12" s="120"/>
      <c r="S12" s="137"/>
      <c r="T12" s="137"/>
      <c r="U12" s="137"/>
      <c r="V12" s="138"/>
      <c r="W12" s="137"/>
      <c r="X12" s="140"/>
      <c r="Y12" s="137"/>
      <c r="Z12" s="137"/>
    </row>
    <row r="13" spans="1:27" x14ac:dyDescent="0.55000000000000004">
      <c r="A13" s="135" t="s">
        <v>85</v>
      </c>
      <c r="B13" s="141" t="s">
        <v>86</v>
      </c>
      <c r="C13" s="121"/>
      <c r="D13" s="121" t="s">
        <v>75</v>
      </c>
      <c r="E13" s="121"/>
      <c r="F13" s="121"/>
      <c r="G13" s="121"/>
      <c r="H13" s="121" t="s">
        <v>75</v>
      </c>
      <c r="I13" s="120" t="s">
        <v>27</v>
      </c>
      <c r="J13" s="120" t="s">
        <v>75</v>
      </c>
      <c r="K13" s="120"/>
      <c r="L13" s="120">
        <v>1</v>
      </c>
      <c r="M13" s="120">
        <v>1</v>
      </c>
      <c r="N13" s="120">
        <v>1</v>
      </c>
      <c r="O13" s="137">
        <v>2</v>
      </c>
      <c r="P13" s="121">
        <v>2</v>
      </c>
      <c r="Q13" s="144">
        <v>7</v>
      </c>
      <c r="R13" s="120">
        <v>1</v>
      </c>
      <c r="S13" s="137">
        <v>1</v>
      </c>
      <c r="T13" s="137">
        <v>2</v>
      </c>
      <c r="U13" s="137">
        <v>4</v>
      </c>
      <c r="V13" s="138">
        <v>28</v>
      </c>
      <c r="W13" s="121" t="s">
        <v>75</v>
      </c>
      <c r="X13" s="140"/>
      <c r="Y13" s="137"/>
      <c r="Z13" s="137" t="s">
        <v>224</v>
      </c>
    </row>
    <row r="14" spans="1:27" x14ac:dyDescent="0.55000000000000004">
      <c r="A14" s="135"/>
      <c r="B14" s="156" t="s">
        <v>87</v>
      </c>
      <c r="C14" s="121"/>
      <c r="D14" s="121"/>
      <c r="E14" s="121"/>
      <c r="F14" s="121" t="s">
        <v>75</v>
      </c>
      <c r="G14" s="121"/>
      <c r="H14" s="121" t="s">
        <v>75</v>
      </c>
      <c r="I14" s="120" t="s">
        <v>27</v>
      </c>
      <c r="J14" s="120"/>
      <c r="K14" s="120" t="s">
        <v>75</v>
      </c>
      <c r="L14" s="120">
        <v>1</v>
      </c>
      <c r="M14" s="120">
        <v>1</v>
      </c>
      <c r="N14" s="120">
        <v>1</v>
      </c>
      <c r="O14" s="137">
        <v>3</v>
      </c>
      <c r="P14" s="121">
        <v>1</v>
      </c>
      <c r="Q14" s="144">
        <v>7</v>
      </c>
      <c r="R14" s="120">
        <v>1</v>
      </c>
      <c r="S14" s="137">
        <v>1</v>
      </c>
      <c r="T14" s="137">
        <v>1</v>
      </c>
      <c r="U14" s="137">
        <v>3</v>
      </c>
      <c r="V14" s="138">
        <v>21</v>
      </c>
      <c r="W14" s="121" t="s">
        <v>75</v>
      </c>
      <c r="X14" s="140"/>
      <c r="Y14" s="137"/>
      <c r="Z14" s="137" t="s">
        <v>224</v>
      </c>
    </row>
    <row r="15" spans="1:27" x14ac:dyDescent="0.55000000000000004">
      <c r="A15" s="135"/>
      <c r="B15" s="136" t="s">
        <v>88</v>
      </c>
      <c r="C15" s="121"/>
      <c r="D15" s="121" t="s">
        <v>75</v>
      </c>
      <c r="E15" s="121"/>
      <c r="F15" s="121"/>
      <c r="G15" s="121"/>
      <c r="H15" s="121" t="s">
        <v>75</v>
      </c>
      <c r="I15" s="120" t="s">
        <v>27</v>
      </c>
      <c r="J15" s="120"/>
      <c r="K15" s="120" t="s">
        <v>75</v>
      </c>
      <c r="L15" s="120">
        <v>1</v>
      </c>
      <c r="M15" s="120">
        <v>1</v>
      </c>
      <c r="N15" s="120">
        <v>1</v>
      </c>
      <c r="O15" s="137">
        <v>3</v>
      </c>
      <c r="P15" s="121">
        <v>1</v>
      </c>
      <c r="Q15" s="144">
        <v>7</v>
      </c>
      <c r="R15" s="120">
        <v>1</v>
      </c>
      <c r="S15" s="137">
        <v>1</v>
      </c>
      <c r="T15" s="137">
        <v>3</v>
      </c>
      <c r="U15" s="137">
        <v>5</v>
      </c>
      <c r="V15" s="138">
        <v>35</v>
      </c>
      <c r="W15" s="121" t="s">
        <v>75</v>
      </c>
      <c r="X15" s="140"/>
      <c r="Y15" s="137"/>
      <c r="Z15" s="137" t="s">
        <v>224</v>
      </c>
    </row>
    <row r="16" spans="1:27" x14ac:dyDescent="0.55000000000000004">
      <c r="A16" s="135"/>
      <c r="B16" s="136"/>
      <c r="C16" s="121"/>
      <c r="D16" s="121"/>
      <c r="E16" s="121"/>
      <c r="F16" s="121"/>
      <c r="G16" s="121"/>
      <c r="H16" s="119"/>
      <c r="I16" s="120"/>
      <c r="J16" s="120"/>
      <c r="K16" s="120"/>
      <c r="L16" s="120"/>
      <c r="M16" s="120"/>
      <c r="N16" s="120"/>
      <c r="O16" s="137"/>
      <c r="P16" s="121"/>
      <c r="Q16" s="144"/>
      <c r="R16" s="120"/>
      <c r="S16" s="137"/>
      <c r="T16" s="137"/>
      <c r="U16" s="137"/>
      <c r="V16" s="138"/>
      <c r="W16" s="137"/>
      <c r="X16" s="140"/>
      <c r="Y16" s="137"/>
      <c r="Z16" s="137" t="s">
        <v>224</v>
      </c>
    </row>
    <row r="17" spans="1:26" x14ac:dyDescent="0.55000000000000004">
      <c r="A17" s="135" t="s">
        <v>91</v>
      </c>
      <c r="B17" s="136" t="s">
        <v>92</v>
      </c>
      <c r="C17" s="121" t="s">
        <v>75</v>
      </c>
      <c r="D17" s="121"/>
      <c r="E17" s="121"/>
      <c r="F17" s="121"/>
      <c r="G17" s="121"/>
      <c r="H17" s="119" t="s">
        <v>75</v>
      </c>
      <c r="I17" s="120" t="s">
        <v>27</v>
      </c>
      <c r="J17" s="120"/>
      <c r="K17" s="120"/>
      <c r="L17" s="120">
        <v>1</v>
      </c>
      <c r="M17" s="120">
        <v>3</v>
      </c>
      <c r="N17" s="120">
        <v>2</v>
      </c>
      <c r="O17" s="137">
        <v>3</v>
      </c>
      <c r="P17" s="121">
        <v>1</v>
      </c>
      <c r="Q17" s="144">
        <v>10</v>
      </c>
      <c r="R17" s="120">
        <v>1</v>
      </c>
      <c r="S17" s="137">
        <v>1</v>
      </c>
      <c r="T17" s="137">
        <v>2</v>
      </c>
      <c r="U17" s="137">
        <v>4</v>
      </c>
      <c r="V17" s="138">
        <v>40</v>
      </c>
      <c r="W17" s="137"/>
      <c r="X17" s="140" t="s">
        <v>75</v>
      </c>
      <c r="Y17" s="137"/>
      <c r="Z17" s="137" t="s">
        <v>225</v>
      </c>
    </row>
    <row r="18" spans="1:26" x14ac:dyDescent="0.55000000000000004">
      <c r="A18" s="135"/>
      <c r="B18" s="136"/>
      <c r="C18" s="121"/>
      <c r="D18" s="121"/>
      <c r="E18" s="121"/>
      <c r="F18" s="121"/>
      <c r="G18" s="121"/>
      <c r="H18" s="119"/>
      <c r="I18" s="120"/>
      <c r="J18" s="120"/>
      <c r="K18" s="120"/>
      <c r="L18" s="120"/>
      <c r="M18" s="120"/>
      <c r="N18" s="120"/>
      <c r="O18" s="137"/>
      <c r="P18" s="121"/>
      <c r="Q18" s="144"/>
      <c r="R18" s="120"/>
      <c r="S18" s="137"/>
      <c r="T18" s="137"/>
      <c r="U18" s="137"/>
      <c r="V18" s="138"/>
      <c r="W18" s="137"/>
      <c r="X18" s="140"/>
      <c r="Y18" s="137"/>
      <c r="Z18" s="137"/>
    </row>
    <row r="19" spans="1:26" x14ac:dyDescent="0.55000000000000004">
      <c r="A19" s="135" t="s">
        <v>96</v>
      </c>
      <c r="B19" s="136" t="s">
        <v>97</v>
      </c>
      <c r="C19" s="121"/>
      <c r="D19" s="121"/>
      <c r="E19" s="121"/>
      <c r="F19" s="121"/>
      <c r="G19" s="121" t="s">
        <v>75</v>
      </c>
      <c r="H19" s="119" t="s">
        <v>75</v>
      </c>
      <c r="I19" s="120" t="s">
        <v>27</v>
      </c>
      <c r="J19" s="120"/>
      <c r="K19" s="120" t="s">
        <v>75</v>
      </c>
      <c r="L19" s="120">
        <v>1</v>
      </c>
      <c r="M19" s="120">
        <v>1</v>
      </c>
      <c r="N19" s="120">
        <v>1</v>
      </c>
      <c r="O19" s="137">
        <v>3</v>
      </c>
      <c r="P19" s="121">
        <v>1</v>
      </c>
      <c r="Q19" s="144">
        <v>7</v>
      </c>
      <c r="R19" s="120">
        <v>1</v>
      </c>
      <c r="S19" s="137">
        <v>1</v>
      </c>
      <c r="T19" s="137">
        <v>3</v>
      </c>
      <c r="U19" s="137">
        <v>5</v>
      </c>
      <c r="V19" s="138">
        <v>35</v>
      </c>
      <c r="W19" s="137"/>
      <c r="X19" s="140"/>
      <c r="Y19" s="137"/>
      <c r="Z19" s="137" t="s">
        <v>224</v>
      </c>
    </row>
    <row r="20" spans="1:26" x14ac:dyDescent="0.55000000000000004">
      <c r="A20" s="135"/>
      <c r="B20" s="136" t="s">
        <v>73</v>
      </c>
      <c r="C20" s="121" t="s">
        <v>75</v>
      </c>
      <c r="D20" s="121"/>
      <c r="E20" s="121"/>
      <c r="F20" s="121"/>
      <c r="G20" s="121"/>
      <c r="H20" s="119" t="s">
        <v>75</v>
      </c>
      <c r="I20" s="120" t="s">
        <v>27</v>
      </c>
      <c r="J20" s="120" t="s">
        <v>75</v>
      </c>
      <c r="K20" s="120"/>
      <c r="L20" s="120">
        <v>1</v>
      </c>
      <c r="M20" s="120">
        <v>1</v>
      </c>
      <c r="N20" s="120">
        <v>1</v>
      </c>
      <c r="O20" s="137">
        <v>3</v>
      </c>
      <c r="P20" s="121">
        <v>1</v>
      </c>
      <c r="Q20" s="144">
        <v>7</v>
      </c>
      <c r="R20" s="120">
        <v>1</v>
      </c>
      <c r="S20" s="137">
        <v>1</v>
      </c>
      <c r="T20" s="137">
        <v>3</v>
      </c>
      <c r="U20" s="137">
        <v>5</v>
      </c>
      <c r="V20" s="138">
        <v>35</v>
      </c>
      <c r="W20" s="137"/>
      <c r="X20" s="140"/>
      <c r="Y20" s="137"/>
      <c r="Z20" s="137" t="s">
        <v>225</v>
      </c>
    </row>
    <row r="21" spans="1:26" x14ac:dyDescent="0.55000000000000004">
      <c r="A21" s="135"/>
      <c r="B21" s="136" t="s">
        <v>98</v>
      </c>
      <c r="C21" s="121"/>
      <c r="D21" s="121"/>
      <c r="E21" s="121"/>
      <c r="F21" s="121"/>
      <c r="G21" s="121" t="s">
        <v>75</v>
      </c>
      <c r="H21" s="119" t="s">
        <v>75</v>
      </c>
      <c r="I21" s="120" t="s">
        <v>27</v>
      </c>
      <c r="J21" s="120"/>
      <c r="K21" s="120" t="s">
        <v>75</v>
      </c>
      <c r="L21" s="120">
        <v>1</v>
      </c>
      <c r="M21" s="120">
        <v>3</v>
      </c>
      <c r="N21" s="120">
        <v>3</v>
      </c>
      <c r="O21" s="137">
        <v>2</v>
      </c>
      <c r="P21" s="121">
        <v>1</v>
      </c>
      <c r="Q21" s="144">
        <v>10</v>
      </c>
      <c r="R21" s="120">
        <v>1</v>
      </c>
      <c r="S21" s="137">
        <v>1</v>
      </c>
      <c r="T21" s="137">
        <v>1</v>
      </c>
      <c r="U21" s="137">
        <v>3</v>
      </c>
      <c r="V21" s="138">
        <v>30</v>
      </c>
      <c r="W21" s="137"/>
      <c r="X21" s="140"/>
      <c r="Y21" s="137"/>
      <c r="Z21" s="137" t="s">
        <v>224</v>
      </c>
    </row>
    <row r="22" spans="1:26" x14ac:dyDescent="0.55000000000000004">
      <c r="A22" s="135"/>
      <c r="B22" s="136" t="s">
        <v>86</v>
      </c>
      <c r="C22" s="121"/>
      <c r="D22" s="121" t="s">
        <v>75</v>
      </c>
      <c r="E22" s="121"/>
      <c r="F22" s="121"/>
      <c r="G22" s="121"/>
      <c r="H22" s="119" t="s">
        <v>75</v>
      </c>
      <c r="I22" s="120" t="s">
        <v>27</v>
      </c>
      <c r="J22" s="120"/>
      <c r="K22" s="120" t="s">
        <v>75</v>
      </c>
      <c r="L22" s="120">
        <v>1</v>
      </c>
      <c r="M22" s="120">
        <v>1</v>
      </c>
      <c r="N22" s="120">
        <v>3</v>
      </c>
      <c r="O22" s="137">
        <v>3</v>
      </c>
      <c r="P22" s="121">
        <v>1</v>
      </c>
      <c r="Q22" s="144">
        <v>9</v>
      </c>
      <c r="R22" s="120">
        <v>1</v>
      </c>
      <c r="S22" s="137">
        <v>1</v>
      </c>
      <c r="T22" s="137">
        <v>1</v>
      </c>
      <c r="U22" s="137">
        <v>3</v>
      </c>
      <c r="V22" s="138">
        <v>27</v>
      </c>
      <c r="W22" s="137"/>
      <c r="X22" s="140"/>
      <c r="Y22" s="137"/>
      <c r="Z22" s="137" t="s">
        <v>226</v>
      </c>
    </row>
    <row r="23" spans="1:26" x14ac:dyDescent="0.55000000000000004">
      <c r="A23" s="135"/>
      <c r="B23" s="136"/>
      <c r="C23" s="121"/>
      <c r="D23" s="121"/>
      <c r="E23" s="121"/>
      <c r="F23" s="121"/>
      <c r="G23" s="121"/>
      <c r="H23" s="119"/>
      <c r="I23" s="120"/>
      <c r="J23" s="120"/>
      <c r="K23" s="120"/>
      <c r="L23" s="120"/>
      <c r="M23" s="120"/>
      <c r="N23" s="120"/>
      <c r="O23" s="137"/>
      <c r="P23" s="121"/>
      <c r="Q23" s="144"/>
      <c r="R23" s="120"/>
      <c r="S23" s="137"/>
      <c r="T23" s="137"/>
      <c r="U23" s="137"/>
      <c r="V23" s="138"/>
      <c r="W23" s="137"/>
      <c r="X23" s="140"/>
      <c r="Y23" s="137"/>
      <c r="Z23" s="137"/>
    </row>
    <row r="24" spans="1:26" x14ac:dyDescent="0.55000000000000004">
      <c r="A24" s="135" t="s">
        <v>105</v>
      </c>
      <c r="B24" s="136" t="s">
        <v>73</v>
      </c>
      <c r="C24" s="120" t="s">
        <v>75</v>
      </c>
      <c r="D24" s="121"/>
      <c r="E24" s="121"/>
      <c r="F24" s="121"/>
      <c r="G24" s="120"/>
      <c r="H24" s="120" t="s">
        <v>75</v>
      </c>
      <c r="I24" s="120" t="s">
        <v>27</v>
      </c>
      <c r="J24" s="120" t="s">
        <v>75</v>
      </c>
      <c r="K24" s="120"/>
      <c r="L24" s="120">
        <v>1</v>
      </c>
      <c r="M24" s="120">
        <v>1</v>
      </c>
      <c r="N24" s="120">
        <v>1</v>
      </c>
      <c r="O24" s="121">
        <v>3</v>
      </c>
      <c r="P24" s="143">
        <v>1</v>
      </c>
      <c r="Q24" s="145">
        <f>SUM(L24:P24)</f>
        <v>7</v>
      </c>
      <c r="R24" s="120">
        <v>3</v>
      </c>
      <c r="S24" s="137">
        <v>3</v>
      </c>
      <c r="T24" s="137">
        <v>3</v>
      </c>
      <c r="U24" s="137">
        <f>SUM(R24:T24)</f>
        <v>9</v>
      </c>
      <c r="V24" s="138">
        <f>Q24*U24</f>
        <v>63</v>
      </c>
      <c r="W24" s="137"/>
      <c r="X24" s="120" t="s">
        <v>75</v>
      </c>
      <c r="Y24" s="137"/>
      <c r="Z24" s="137" t="s">
        <v>225</v>
      </c>
    </row>
    <row r="25" spans="1:26" x14ac:dyDescent="0.55000000000000004">
      <c r="A25" s="135" t="s">
        <v>223</v>
      </c>
      <c r="B25" s="136" t="s">
        <v>86</v>
      </c>
      <c r="C25" s="121"/>
      <c r="D25" s="120" t="s">
        <v>75</v>
      </c>
      <c r="E25" s="121"/>
      <c r="F25" s="121"/>
      <c r="G25" s="120"/>
      <c r="H25" s="120" t="s">
        <v>75</v>
      </c>
      <c r="I25" s="120" t="s">
        <v>27</v>
      </c>
      <c r="J25" s="120" t="s">
        <v>75</v>
      </c>
      <c r="K25" s="120"/>
      <c r="L25" s="120">
        <v>1</v>
      </c>
      <c r="M25" s="120">
        <v>1</v>
      </c>
      <c r="N25" s="120">
        <v>1</v>
      </c>
      <c r="O25" s="121">
        <v>3</v>
      </c>
      <c r="P25" s="143">
        <v>1</v>
      </c>
      <c r="Q25" s="145">
        <f t="shared" ref="Q25:Q27" si="0">SUM(L25:P25)</f>
        <v>7</v>
      </c>
      <c r="R25" s="120">
        <v>3</v>
      </c>
      <c r="S25" s="137">
        <v>3</v>
      </c>
      <c r="T25" s="137">
        <v>3</v>
      </c>
      <c r="U25" s="137">
        <f>SUM(R25:T25)</f>
        <v>9</v>
      </c>
      <c r="V25" s="138">
        <f t="shared" ref="V25:V27" si="1">Q25*U25</f>
        <v>63</v>
      </c>
      <c r="W25" s="120"/>
      <c r="X25" s="120" t="s">
        <v>75</v>
      </c>
      <c r="Y25" s="137"/>
      <c r="Z25" s="137" t="s">
        <v>226</v>
      </c>
    </row>
    <row r="26" spans="1:26" x14ac:dyDescent="0.55000000000000004">
      <c r="A26" s="135"/>
      <c r="B26" s="136" t="s">
        <v>175</v>
      </c>
      <c r="C26" s="121"/>
      <c r="D26" s="120" t="s">
        <v>75</v>
      </c>
      <c r="E26" s="121"/>
      <c r="F26" s="121"/>
      <c r="G26" s="120" t="s">
        <v>75</v>
      </c>
      <c r="H26" s="120"/>
      <c r="I26" s="120" t="s">
        <v>27</v>
      </c>
      <c r="J26" s="120"/>
      <c r="K26" s="120" t="s">
        <v>75</v>
      </c>
      <c r="L26" s="120">
        <v>1</v>
      </c>
      <c r="M26" s="120">
        <v>1</v>
      </c>
      <c r="N26" s="120">
        <v>1</v>
      </c>
      <c r="O26" s="121">
        <v>3</v>
      </c>
      <c r="P26" s="143">
        <v>1</v>
      </c>
      <c r="Q26" s="145">
        <f t="shared" si="0"/>
        <v>7</v>
      </c>
      <c r="R26" s="120">
        <v>1</v>
      </c>
      <c r="S26" s="137">
        <v>1</v>
      </c>
      <c r="T26" s="137">
        <v>3</v>
      </c>
      <c r="U26" s="137">
        <v>5</v>
      </c>
      <c r="V26" s="138">
        <f t="shared" si="1"/>
        <v>35</v>
      </c>
      <c r="W26" s="120" t="s">
        <v>75</v>
      </c>
      <c r="X26" s="120"/>
      <c r="Y26" s="137"/>
      <c r="Z26" s="137" t="s">
        <v>227</v>
      </c>
    </row>
    <row r="27" spans="1:26" x14ac:dyDescent="0.55000000000000004">
      <c r="A27" s="135"/>
      <c r="B27" s="141" t="s">
        <v>176</v>
      </c>
      <c r="C27" s="120"/>
      <c r="D27" s="120"/>
      <c r="E27" s="120"/>
      <c r="F27" s="120" t="s">
        <v>75</v>
      </c>
      <c r="G27" s="120" t="s">
        <v>75</v>
      </c>
      <c r="H27" s="119"/>
      <c r="I27" s="120" t="s">
        <v>27</v>
      </c>
      <c r="J27" s="120"/>
      <c r="K27" s="120" t="s">
        <v>75</v>
      </c>
      <c r="L27" s="120">
        <v>1</v>
      </c>
      <c r="M27" s="120">
        <v>1</v>
      </c>
      <c r="N27" s="120">
        <v>1</v>
      </c>
      <c r="O27" s="120">
        <v>3</v>
      </c>
      <c r="P27" s="120">
        <v>1</v>
      </c>
      <c r="Q27" s="145">
        <f t="shared" si="0"/>
        <v>7</v>
      </c>
      <c r="R27" s="142" t="s">
        <v>113</v>
      </c>
      <c r="S27" s="137">
        <v>1</v>
      </c>
      <c r="T27" s="137">
        <v>1</v>
      </c>
      <c r="U27" s="137">
        <v>3</v>
      </c>
      <c r="V27" s="138">
        <f t="shared" si="1"/>
        <v>21</v>
      </c>
      <c r="W27" s="120" t="s">
        <v>75</v>
      </c>
      <c r="X27" s="140"/>
      <c r="Y27" s="137"/>
      <c r="Z27" s="137" t="s">
        <v>224</v>
      </c>
    </row>
    <row r="28" spans="1:26" x14ac:dyDescent="0.55000000000000004">
      <c r="A28" s="135"/>
      <c r="B28" s="156"/>
      <c r="C28" s="120"/>
      <c r="D28" s="120"/>
      <c r="E28" s="120"/>
      <c r="F28" s="120"/>
      <c r="G28" s="120"/>
      <c r="H28" s="119"/>
      <c r="I28" s="120"/>
      <c r="J28" s="120"/>
      <c r="K28" s="120"/>
      <c r="L28" s="120"/>
      <c r="M28" s="120"/>
      <c r="N28" s="120"/>
      <c r="O28" s="120"/>
      <c r="P28" s="120"/>
      <c r="Q28" s="145"/>
      <c r="R28" s="142"/>
      <c r="S28" s="137"/>
      <c r="T28" s="137"/>
      <c r="U28" s="137"/>
      <c r="V28" s="138"/>
      <c r="W28" s="120"/>
      <c r="X28" s="140"/>
      <c r="Y28" s="137"/>
      <c r="Z28" s="137"/>
    </row>
    <row r="29" spans="1:26" x14ac:dyDescent="0.55000000000000004">
      <c r="A29" s="135" t="s">
        <v>107</v>
      </c>
      <c r="B29" s="141" t="s">
        <v>86</v>
      </c>
      <c r="C29" s="120"/>
      <c r="D29" s="120" t="s">
        <v>75</v>
      </c>
      <c r="E29" s="120"/>
      <c r="F29" s="120"/>
      <c r="G29" s="121"/>
      <c r="H29" s="120" t="s">
        <v>75</v>
      </c>
      <c r="I29" s="121" t="s">
        <v>27</v>
      </c>
      <c r="J29" s="120" t="s">
        <v>75</v>
      </c>
      <c r="K29" s="121"/>
      <c r="L29" s="120">
        <v>1</v>
      </c>
      <c r="M29" s="120">
        <v>1</v>
      </c>
      <c r="N29" s="120">
        <v>2</v>
      </c>
      <c r="O29" s="120">
        <v>3</v>
      </c>
      <c r="P29" s="120">
        <v>1</v>
      </c>
      <c r="Q29" s="120">
        <v>8</v>
      </c>
      <c r="R29" s="120">
        <v>1</v>
      </c>
      <c r="S29" s="137">
        <v>1</v>
      </c>
      <c r="T29" s="137">
        <v>3</v>
      </c>
      <c r="U29" s="137">
        <v>5</v>
      </c>
      <c r="V29" s="138">
        <v>40</v>
      </c>
      <c r="W29" s="140"/>
      <c r="X29" s="140" t="s">
        <v>75</v>
      </c>
      <c r="Y29" s="137"/>
      <c r="Z29" s="137" t="s">
        <v>226</v>
      </c>
    </row>
    <row r="30" spans="1:26" x14ac:dyDescent="0.55000000000000004">
      <c r="A30" s="135"/>
      <c r="B30" s="141" t="s">
        <v>106</v>
      </c>
      <c r="C30" s="120"/>
      <c r="D30" s="120" t="s">
        <v>75</v>
      </c>
      <c r="E30" s="120"/>
      <c r="F30" s="120"/>
      <c r="G30" s="121"/>
      <c r="H30" s="119" t="s">
        <v>75</v>
      </c>
      <c r="I30" s="121" t="s">
        <v>27</v>
      </c>
      <c r="J30" s="121"/>
      <c r="K30" s="121" t="s">
        <v>75</v>
      </c>
      <c r="L30" s="120">
        <v>1</v>
      </c>
      <c r="M30" s="120">
        <v>1</v>
      </c>
      <c r="N30" s="120">
        <v>1</v>
      </c>
      <c r="O30" s="120">
        <v>3</v>
      </c>
      <c r="P30" s="120">
        <v>1</v>
      </c>
      <c r="Q30" s="120">
        <v>7</v>
      </c>
      <c r="R30" s="120">
        <v>1</v>
      </c>
      <c r="S30" s="137">
        <v>1</v>
      </c>
      <c r="T30" s="137">
        <v>3</v>
      </c>
      <c r="U30" s="137">
        <v>5</v>
      </c>
      <c r="V30" s="138">
        <v>35</v>
      </c>
      <c r="W30" s="140" t="s">
        <v>75</v>
      </c>
      <c r="X30" s="140"/>
      <c r="Y30" s="137"/>
      <c r="Z30" s="137" t="s">
        <v>227</v>
      </c>
    </row>
    <row r="31" spans="1:26" x14ac:dyDescent="0.55000000000000004">
      <c r="A31" s="135"/>
      <c r="B31" s="141" t="s">
        <v>98</v>
      </c>
      <c r="C31" s="120"/>
      <c r="D31" s="120"/>
      <c r="E31" s="120"/>
      <c r="F31" s="120" t="s">
        <v>75</v>
      </c>
      <c r="G31" s="121"/>
      <c r="H31" s="119" t="s">
        <v>75</v>
      </c>
      <c r="I31" s="121" t="s">
        <v>27</v>
      </c>
      <c r="J31" s="121"/>
      <c r="K31" s="121" t="s">
        <v>75</v>
      </c>
      <c r="L31" s="120">
        <v>1</v>
      </c>
      <c r="M31" s="120">
        <v>1</v>
      </c>
      <c r="N31" s="120">
        <v>1</v>
      </c>
      <c r="O31" s="120">
        <v>3</v>
      </c>
      <c r="P31" s="120">
        <v>1</v>
      </c>
      <c r="Q31" s="120">
        <v>7</v>
      </c>
      <c r="R31" s="120">
        <v>1</v>
      </c>
      <c r="S31" s="137">
        <v>1</v>
      </c>
      <c r="T31" s="137">
        <v>1</v>
      </c>
      <c r="U31" s="137">
        <v>3</v>
      </c>
      <c r="V31" s="138">
        <v>21</v>
      </c>
      <c r="W31" s="140" t="s">
        <v>75</v>
      </c>
      <c r="X31" s="140"/>
      <c r="Y31" s="137"/>
      <c r="Z31" s="137" t="s">
        <v>224</v>
      </c>
    </row>
    <row r="32" spans="1:26" x14ac:dyDescent="0.55000000000000004">
      <c r="A32" s="135" t="s">
        <v>109</v>
      </c>
      <c r="B32" s="136" t="s">
        <v>112</v>
      </c>
      <c r="C32" s="121"/>
      <c r="D32" s="121"/>
      <c r="E32" s="121"/>
      <c r="F32" s="121" t="s">
        <v>75</v>
      </c>
      <c r="G32" s="121" t="s">
        <v>75</v>
      </c>
      <c r="H32" s="119"/>
      <c r="I32" s="120" t="s">
        <v>27</v>
      </c>
      <c r="J32" s="120"/>
      <c r="K32" s="120" t="s">
        <v>75</v>
      </c>
      <c r="L32" s="121">
        <v>1</v>
      </c>
      <c r="M32" s="121">
        <v>1</v>
      </c>
      <c r="N32" s="120">
        <v>1</v>
      </c>
      <c r="O32" s="120">
        <v>3</v>
      </c>
      <c r="P32" s="121">
        <v>1</v>
      </c>
      <c r="Q32" s="144">
        <v>7</v>
      </c>
      <c r="R32" s="142" t="s">
        <v>113</v>
      </c>
      <c r="S32" s="137">
        <v>1</v>
      </c>
      <c r="T32" s="137">
        <v>1</v>
      </c>
      <c r="U32" s="137">
        <v>3</v>
      </c>
      <c r="V32" s="138">
        <v>21</v>
      </c>
      <c r="W32" s="140" t="s">
        <v>75</v>
      </c>
      <c r="X32" s="140"/>
      <c r="Y32" s="137"/>
      <c r="Z32" s="137" t="s">
        <v>224</v>
      </c>
    </row>
    <row r="33" spans="1:27" x14ac:dyDescent="0.55000000000000004">
      <c r="A33" s="135"/>
      <c r="B33" s="143"/>
      <c r="C33" s="121"/>
      <c r="D33" s="121"/>
      <c r="E33" s="121"/>
      <c r="F33" s="121"/>
      <c r="G33" s="121"/>
      <c r="H33" s="119"/>
      <c r="I33" s="120"/>
      <c r="J33" s="120"/>
      <c r="K33" s="120"/>
      <c r="L33" s="120"/>
      <c r="M33" s="120"/>
      <c r="N33" s="120"/>
      <c r="O33" s="121"/>
      <c r="P33" s="143"/>
      <c r="Q33" s="144"/>
      <c r="R33" s="120"/>
      <c r="S33" s="137"/>
      <c r="T33" s="137"/>
      <c r="U33" s="137"/>
      <c r="V33" s="138"/>
      <c r="W33" s="137"/>
      <c r="X33" s="140"/>
      <c r="Y33" s="137"/>
      <c r="Z33" s="137"/>
    </row>
    <row r="34" spans="1:27" s="48" customFormat="1" ht="24.75" x14ac:dyDescent="0.6">
      <c r="A34" s="269" t="s">
        <v>121</v>
      </c>
      <c r="B34" s="150" t="s">
        <v>122</v>
      </c>
      <c r="C34" s="153"/>
      <c r="D34" s="153"/>
      <c r="E34" s="153"/>
      <c r="F34" s="152" t="s">
        <v>75</v>
      </c>
      <c r="G34" s="120" t="s">
        <v>75</v>
      </c>
      <c r="H34" s="119"/>
      <c r="I34" s="120" t="s">
        <v>27</v>
      </c>
      <c r="J34" s="120"/>
      <c r="K34" s="120" t="s">
        <v>75</v>
      </c>
      <c r="L34" s="120">
        <v>1</v>
      </c>
      <c r="M34" s="120">
        <v>1</v>
      </c>
      <c r="N34" s="120">
        <v>1</v>
      </c>
      <c r="O34" s="120">
        <v>3</v>
      </c>
      <c r="P34" s="120">
        <v>1</v>
      </c>
      <c r="Q34" s="120">
        <f t="shared" ref="Q34:Q35" si="2">P34+O34+N34+M34+L34</f>
        <v>7</v>
      </c>
      <c r="R34" s="142" t="s">
        <v>113</v>
      </c>
      <c r="S34" s="140">
        <v>3</v>
      </c>
      <c r="T34" s="140">
        <v>3</v>
      </c>
      <c r="U34" s="148">
        <f t="shared" ref="U34:U35" si="3">T34+S34+R34</f>
        <v>7</v>
      </c>
      <c r="V34" s="149">
        <f t="shared" ref="V34:V35" si="4">U34*Q34</f>
        <v>49</v>
      </c>
      <c r="W34" s="120"/>
      <c r="X34" s="120" t="s">
        <v>75</v>
      </c>
      <c r="Y34" s="137"/>
      <c r="Z34" s="137" t="s">
        <v>224</v>
      </c>
    </row>
    <row r="35" spans="1:27" s="48" customFormat="1" ht="24.75" x14ac:dyDescent="0.6">
      <c r="A35" s="268"/>
      <c r="B35" s="146" t="s">
        <v>74</v>
      </c>
      <c r="C35" s="153"/>
      <c r="D35" s="153"/>
      <c r="E35" s="153"/>
      <c r="F35" s="120" t="s">
        <v>75</v>
      </c>
      <c r="G35" s="120" t="s">
        <v>75</v>
      </c>
      <c r="H35" s="119"/>
      <c r="I35" s="120" t="s">
        <v>27</v>
      </c>
      <c r="J35" s="120"/>
      <c r="K35" s="120" t="s">
        <v>75</v>
      </c>
      <c r="L35" s="120">
        <v>1</v>
      </c>
      <c r="M35" s="120">
        <v>1</v>
      </c>
      <c r="N35" s="120">
        <v>1</v>
      </c>
      <c r="O35" s="140">
        <v>3</v>
      </c>
      <c r="P35" s="121">
        <v>1</v>
      </c>
      <c r="Q35" s="120">
        <f t="shared" si="2"/>
        <v>7</v>
      </c>
      <c r="R35" s="142" t="s">
        <v>113</v>
      </c>
      <c r="S35" s="140">
        <v>3</v>
      </c>
      <c r="T35" s="140">
        <v>3</v>
      </c>
      <c r="U35" s="148">
        <f t="shared" si="3"/>
        <v>7</v>
      </c>
      <c r="V35" s="149">
        <f t="shared" si="4"/>
        <v>49</v>
      </c>
      <c r="W35" s="120"/>
      <c r="X35" s="120" t="s">
        <v>75</v>
      </c>
      <c r="Y35" s="137"/>
      <c r="Z35" s="137" t="s">
        <v>224</v>
      </c>
    </row>
    <row r="36" spans="1:27" s="11" customFormat="1" ht="23.25" customHeight="1" x14ac:dyDescent="0.55000000000000004">
      <c r="A36" s="135" t="s">
        <v>126</v>
      </c>
      <c r="B36" s="135" t="s">
        <v>123</v>
      </c>
      <c r="C36" s="120"/>
      <c r="D36" s="120"/>
      <c r="E36" s="120"/>
      <c r="F36" s="120" t="s">
        <v>75</v>
      </c>
      <c r="G36" s="121" t="s">
        <v>75</v>
      </c>
      <c r="H36" s="120"/>
      <c r="I36" s="120" t="s">
        <v>27</v>
      </c>
      <c r="J36" s="120"/>
      <c r="K36" s="120" t="s">
        <v>75</v>
      </c>
      <c r="L36" s="120">
        <v>1</v>
      </c>
      <c r="M36" s="120">
        <v>1</v>
      </c>
      <c r="N36" s="120">
        <v>2</v>
      </c>
      <c r="O36" s="120">
        <v>2</v>
      </c>
      <c r="P36" s="120">
        <v>1</v>
      </c>
      <c r="Q36" s="121">
        <v>7</v>
      </c>
      <c r="R36" s="120">
        <v>1</v>
      </c>
      <c r="S36" s="137">
        <v>1</v>
      </c>
      <c r="T36" s="137">
        <v>3</v>
      </c>
      <c r="U36" s="137">
        <v>5</v>
      </c>
      <c r="V36" s="138">
        <v>35</v>
      </c>
      <c r="W36" s="137"/>
      <c r="X36" s="140"/>
      <c r="Y36" s="137"/>
      <c r="Z36" s="137" t="s">
        <v>224</v>
      </c>
    </row>
    <row r="37" spans="1:27" s="11" customFormat="1" ht="45.75" customHeight="1" x14ac:dyDescent="0.55000000000000004">
      <c r="A37" s="135"/>
      <c r="B37" s="154" t="s">
        <v>179</v>
      </c>
      <c r="C37" s="120"/>
      <c r="D37" s="120"/>
      <c r="E37" s="120"/>
      <c r="F37" s="120" t="s">
        <v>75</v>
      </c>
      <c r="G37" s="155" t="s">
        <v>75</v>
      </c>
      <c r="H37" s="121"/>
      <c r="I37" s="120" t="s">
        <v>27</v>
      </c>
      <c r="J37" s="121"/>
      <c r="K37" s="155" t="s">
        <v>75</v>
      </c>
      <c r="L37" s="120">
        <v>1</v>
      </c>
      <c r="M37" s="120">
        <v>1</v>
      </c>
      <c r="N37" s="120">
        <v>1</v>
      </c>
      <c r="O37" s="120">
        <v>3</v>
      </c>
      <c r="P37" s="120">
        <v>1</v>
      </c>
      <c r="Q37" s="120">
        <v>7</v>
      </c>
      <c r="R37" s="142" t="s">
        <v>113</v>
      </c>
      <c r="S37" s="137">
        <v>1</v>
      </c>
      <c r="T37" s="137">
        <v>3</v>
      </c>
      <c r="U37" s="137">
        <v>5</v>
      </c>
      <c r="V37" s="138">
        <v>35</v>
      </c>
      <c r="W37" s="140" t="s">
        <v>75</v>
      </c>
      <c r="X37" s="140"/>
      <c r="Y37" s="137"/>
      <c r="Z37" s="137" t="s">
        <v>224</v>
      </c>
      <c r="AA37" s="44"/>
    </row>
    <row r="38" spans="1:27" s="11" customFormat="1" x14ac:dyDescent="0.55000000000000004">
      <c r="A38" s="135"/>
      <c r="B38" s="135" t="s">
        <v>124</v>
      </c>
      <c r="C38" s="121"/>
      <c r="D38" s="121"/>
      <c r="E38" s="121"/>
      <c r="F38" s="121" t="s">
        <v>75</v>
      </c>
      <c r="G38" s="121" t="s">
        <v>75</v>
      </c>
      <c r="H38" s="119"/>
      <c r="I38" s="120" t="s">
        <v>27</v>
      </c>
      <c r="J38" s="120"/>
      <c r="K38" s="120" t="s">
        <v>75</v>
      </c>
      <c r="L38" s="120">
        <v>1</v>
      </c>
      <c r="M38" s="120">
        <v>1</v>
      </c>
      <c r="N38" s="120">
        <v>1</v>
      </c>
      <c r="O38" s="120">
        <v>3</v>
      </c>
      <c r="P38" s="120">
        <v>1</v>
      </c>
      <c r="Q38" s="120">
        <v>7</v>
      </c>
      <c r="R38" s="142" t="s">
        <v>113</v>
      </c>
      <c r="S38" s="137">
        <v>1</v>
      </c>
      <c r="T38" s="137">
        <v>3</v>
      </c>
      <c r="U38" s="137">
        <v>5</v>
      </c>
      <c r="V38" s="138">
        <v>35</v>
      </c>
      <c r="W38" s="140" t="s">
        <v>75</v>
      </c>
      <c r="X38" s="140"/>
      <c r="Y38" s="137"/>
      <c r="Z38" s="137" t="s">
        <v>224</v>
      </c>
    </row>
    <row r="39" spans="1:27" s="11" customFormat="1" x14ac:dyDescent="0.55000000000000004">
      <c r="A39" s="135"/>
      <c r="B39" s="141" t="s">
        <v>125</v>
      </c>
      <c r="C39" s="120"/>
      <c r="D39" s="120"/>
      <c r="E39" s="120"/>
      <c r="F39" s="120" t="s">
        <v>75</v>
      </c>
      <c r="G39" s="121" t="s">
        <v>75</v>
      </c>
      <c r="H39" s="119"/>
      <c r="I39" s="120" t="s">
        <v>27</v>
      </c>
      <c r="J39" s="121"/>
      <c r="K39" s="121" t="s">
        <v>75</v>
      </c>
      <c r="L39" s="120">
        <v>1</v>
      </c>
      <c r="M39" s="120">
        <v>1</v>
      </c>
      <c r="N39" s="120">
        <v>1</v>
      </c>
      <c r="O39" s="120">
        <v>3</v>
      </c>
      <c r="P39" s="120">
        <v>1</v>
      </c>
      <c r="Q39" s="120">
        <v>7</v>
      </c>
      <c r="R39" s="120">
        <v>1</v>
      </c>
      <c r="S39" s="137">
        <v>1</v>
      </c>
      <c r="T39" s="137">
        <v>3</v>
      </c>
      <c r="U39" s="137">
        <v>5</v>
      </c>
      <c r="V39" s="138">
        <v>35</v>
      </c>
      <c r="W39" s="140" t="s">
        <v>75</v>
      </c>
      <c r="X39" s="140"/>
      <c r="Y39" s="137"/>
      <c r="Z39" s="137" t="s">
        <v>224</v>
      </c>
    </row>
    <row r="40" spans="1:27" s="11" customFormat="1" x14ac:dyDescent="0.55000000000000004">
      <c r="A40" s="135"/>
      <c r="B40" s="141"/>
      <c r="C40" s="120"/>
      <c r="D40" s="120"/>
      <c r="E40" s="120"/>
      <c r="F40" s="120"/>
      <c r="G40" s="121"/>
      <c r="H40" s="120"/>
      <c r="I40" s="120"/>
      <c r="J40" s="121"/>
      <c r="K40" s="121"/>
      <c r="L40" s="120"/>
      <c r="M40" s="120"/>
      <c r="N40" s="120"/>
      <c r="O40" s="120"/>
      <c r="P40" s="120"/>
      <c r="Q40" s="120"/>
      <c r="R40" s="120"/>
      <c r="S40" s="137"/>
      <c r="T40" s="137"/>
      <c r="U40" s="137"/>
      <c r="V40" s="138"/>
      <c r="W40" s="140"/>
      <c r="X40" s="140"/>
      <c r="Y40" s="137"/>
      <c r="Z40" s="137"/>
    </row>
    <row r="41" spans="1:27" s="50" customFormat="1" ht="23.25" customHeight="1" x14ac:dyDescent="0.55000000000000004">
      <c r="A41" s="157" t="s">
        <v>130</v>
      </c>
      <c r="B41" s="347" t="s">
        <v>129</v>
      </c>
      <c r="C41" s="158"/>
      <c r="D41" s="158"/>
      <c r="E41" s="158"/>
      <c r="F41" s="158" t="s">
        <v>75</v>
      </c>
      <c r="G41" s="158" t="s">
        <v>75</v>
      </c>
      <c r="H41" s="158"/>
      <c r="I41" s="158" t="s">
        <v>27</v>
      </c>
      <c r="J41" s="158"/>
      <c r="K41" s="153" t="s">
        <v>75</v>
      </c>
      <c r="L41" s="158">
        <v>1</v>
      </c>
      <c r="M41" s="158">
        <v>1</v>
      </c>
      <c r="N41" s="158">
        <v>1</v>
      </c>
      <c r="O41" s="158">
        <v>2</v>
      </c>
      <c r="P41" s="158"/>
      <c r="Q41" s="354">
        <f t="shared" ref="Q41:Q53" si="5">SUM(L41:P41)</f>
        <v>5</v>
      </c>
      <c r="R41" s="158">
        <v>1</v>
      </c>
      <c r="S41" s="351">
        <v>3</v>
      </c>
      <c r="T41" s="351">
        <v>3</v>
      </c>
      <c r="U41" s="351">
        <f t="shared" ref="U41:U53" si="6">SUM(R41:T41)</f>
        <v>7</v>
      </c>
      <c r="V41" s="355">
        <f t="shared" ref="V41:V53" si="7">Q41*U41</f>
        <v>35</v>
      </c>
      <c r="W41" s="158" t="s">
        <v>75</v>
      </c>
      <c r="X41" s="158"/>
      <c r="Y41" s="356"/>
      <c r="Z41" s="357" t="s">
        <v>224</v>
      </c>
      <c r="AA41" s="51"/>
    </row>
    <row r="42" spans="1:27" s="50" customFormat="1" ht="24" customHeight="1" x14ac:dyDescent="0.55000000000000004">
      <c r="A42" s="280"/>
      <c r="B42" s="58" t="s">
        <v>131</v>
      </c>
      <c r="C42" s="55"/>
      <c r="D42" s="55"/>
      <c r="E42" s="55"/>
      <c r="F42" s="57" t="s">
        <v>75</v>
      </c>
      <c r="G42" s="57" t="s">
        <v>75</v>
      </c>
      <c r="H42" s="57"/>
      <c r="I42" s="57" t="s">
        <v>27</v>
      </c>
      <c r="J42" s="57"/>
      <c r="K42" s="121" t="s">
        <v>75</v>
      </c>
      <c r="L42" s="57">
        <v>1</v>
      </c>
      <c r="M42" s="57">
        <v>1</v>
      </c>
      <c r="N42" s="57">
        <v>1</v>
      </c>
      <c r="O42" s="57">
        <v>2</v>
      </c>
      <c r="P42" s="57"/>
      <c r="Q42" s="55">
        <f t="shared" si="5"/>
        <v>5</v>
      </c>
      <c r="R42" s="57">
        <v>1</v>
      </c>
      <c r="S42" s="56">
        <v>1</v>
      </c>
      <c r="T42" s="56">
        <v>2</v>
      </c>
      <c r="U42" s="56">
        <f t="shared" si="6"/>
        <v>4</v>
      </c>
      <c r="V42" s="115">
        <f t="shared" si="7"/>
        <v>20</v>
      </c>
      <c r="W42" s="57" t="s">
        <v>75</v>
      </c>
      <c r="X42" s="57"/>
      <c r="Y42" s="178"/>
      <c r="Z42" s="137" t="s">
        <v>224</v>
      </c>
      <c r="AA42" s="315"/>
    </row>
    <row r="43" spans="1:27" s="50" customFormat="1" ht="24" customHeight="1" x14ac:dyDescent="0.55000000000000004">
      <c r="A43" s="281"/>
      <c r="B43" s="58" t="s">
        <v>132</v>
      </c>
      <c r="C43" s="55"/>
      <c r="D43" s="55"/>
      <c r="E43" s="55"/>
      <c r="F43" s="57" t="s">
        <v>75</v>
      </c>
      <c r="G43" s="57" t="s">
        <v>75</v>
      </c>
      <c r="H43" s="57"/>
      <c r="I43" s="57" t="s">
        <v>27</v>
      </c>
      <c r="J43" s="57"/>
      <c r="K43" s="121" t="s">
        <v>75</v>
      </c>
      <c r="L43" s="57">
        <v>1</v>
      </c>
      <c r="M43" s="57">
        <v>1</v>
      </c>
      <c r="N43" s="57">
        <v>1</v>
      </c>
      <c r="O43" s="57">
        <v>1</v>
      </c>
      <c r="P43" s="57"/>
      <c r="Q43" s="55">
        <f t="shared" si="5"/>
        <v>4</v>
      </c>
      <c r="R43" s="57">
        <v>1</v>
      </c>
      <c r="S43" s="56">
        <v>1</v>
      </c>
      <c r="T43" s="56">
        <v>1</v>
      </c>
      <c r="U43" s="56">
        <f t="shared" si="6"/>
        <v>3</v>
      </c>
      <c r="V43" s="115">
        <f t="shared" si="7"/>
        <v>12</v>
      </c>
      <c r="W43" s="57" t="s">
        <v>75</v>
      </c>
      <c r="X43" s="57"/>
      <c r="Y43" s="56"/>
      <c r="Z43" s="137" t="s">
        <v>224</v>
      </c>
      <c r="AA43" s="316"/>
    </row>
    <row r="44" spans="1:27" s="50" customFormat="1" ht="24" customHeight="1" x14ac:dyDescent="0.55000000000000004">
      <c r="A44" s="281"/>
      <c r="B44" s="54" t="s">
        <v>134</v>
      </c>
      <c r="C44" s="55"/>
      <c r="D44" s="55"/>
      <c r="E44" s="55"/>
      <c r="F44" s="57" t="s">
        <v>75</v>
      </c>
      <c r="G44" s="57" t="s">
        <v>75</v>
      </c>
      <c r="H44" s="57"/>
      <c r="I44" s="57" t="s">
        <v>27</v>
      </c>
      <c r="J44" s="57"/>
      <c r="K44" s="121" t="s">
        <v>75</v>
      </c>
      <c r="L44" s="57">
        <v>1</v>
      </c>
      <c r="M44" s="57">
        <v>1</v>
      </c>
      <c r="N44" s="57">
        <v>1</v>
      </c>
      <c r="O44" s="57">
        <v>2</v>
      </c>
      <c r="P44" s="57"/>
      <c r="Q44" s="55">
        <f t="shared" si="5"/>
        <v>5</v>
      </c>
      <c r="R44" s="57">
        <v>1</v>
      </c>
      <c r="S44" s="56">
        <v>1</v>
      </c>
      <c r="T44" s="56">
        <v>1</v>
      </c>
      <c r="U44" s="56">
        <f t="shared" si="6"/>
        <v>3</v>
      </c>
      <c r="V44" s="115">
        <f t="shared" si="7"/>
        <v>15</v>
      </c>
      <c r="W44" s="57" t="s">
        <v>75</v>
      </c>
      <c r="X44" s="57"/>
      <c r="Y44" s="56"/>
      <c r="Z44" s="137" t="s">
        <v>224</v>
      </c>
      <c r="AA44" s="316"/>
    </row>
    <row r="45" spans="1:27" s="50" customFormat="1" ht="24" customHeight="1" x14ac:dyDescent="0.55000000000000004">
      <c r="A45" s="281"/>
      <c r="B45" s="54"/>
      <c r="C45" s="55"/>
      <c r="D45" s="55"/>
      <c r="E45" s="55"/>
      <c r="F45" s="57"/>
      <c r="G45" s="57"/>
      <c r="H45" s="57"/>
      <c r="I45" s="57"/>
      <c r="J45" s="57"/>
      <c r="K45" s="121"/>
      <c r="L45" s="57"/>
      <c r="M45" s="57"/>
      <c r="N45" s="57"/>
      <c r="O45" s="57"/>
      <c r="P45" s="57"/>
      <c r="Q45" s="55"/>
      <c r="R45" s="57"/>
      <c r="S45" s="56"/>
      <c r="T45" s="56"/>
      <c r="U45" s="56"/>
      <c r="V45" s="115"/>
      <c r="W45" s="57"/>
      <c r="X45" s="57"/>
      <c r="Y45" s="56"/>
      <c r="Z45" s="137"/>
      <c r="AA45" s="316"/>
    </row>
    <row r="46" spans="1:27" s="50" customFormat="1" ht="24" customHeight="1" x14ac:dyDescent="0.55000000000000004">
      <c r="A46" s="273" t="s">
        <v>139</v>
      </c>
      <c r="B46" s="58" t="s">
        <v>138</v>
      </c>
      <c r="C46" s="57"/>
      <c r="D46" s="57"/>
      <c r="E46" s="57"/>
      <c r="F46" s="57" t="s">
        <v>75</v>
      </c>
      <c r="G46" s="57" t="s">
        <v>75</v>
      </c>
      <c r="H46" s="55"/>
      <c r="I46" s="57" t="s">
        <v>27</v>
      </c>
      <c r="J46" s="55"/>
      <c r="K46" s="121" t="s">
        <v>75</v>
      </c>
      <c r="L46" s="57">
        <v>1</v>
      </c>
      <c r="M46" s="57">
        <v>1</v>
      </c>
      <c r="N46" s="57">
        <v>1</v>
      </c>
      <c r="O46" s="57">
        <v>3</v>
      </c>
      <c r="P46" s="57"/>
      <c r="Q46" s="55">
        <f t="shared" si="5"/>
        <v>6</v>
      </c>
      <c r="R46" s="57">
        <v>1</v>
      </c>
      <c r="S46" s="56">
        <v>3</v>
      </c>
      <c r="T46" s="56">
        <v>3</v>
      </c>
      <c r="U46" s="56">
        <f t="shared" si="6"/>
        <v>7</v>
      </c>
      <c r="V46" s="115">
        <f t="shared" si="7"/>
        <v>42</v>
      </c>
      <c r="W46" s="56"/>
      <c r="X46" s="57" t="s">
        <v>75</v>
      </c>
      <c r="Y46" s="56"/>
      <c r="Z46" s="137" t="s">
        <v>224</v>
      </c>
      <c r="AA46" s="316"/>
    </row>
    <row r="47" spans="1:27" s="50" customFormat="1" ht="24" customHeight="1" x14ac:dyDescent="0.55000000000000004">
      <c r="A47" s="281"/>
      <c r="B47" s="54" t="s">
        <v>189</v>
      </c>
      <c r="C47" s="55"/>
      <c r="D47" s="55"/>
      <c r="E47" s="55"/>
      <c r="F47" s="57" t="s">
        <v>75</v>
      </c>
      <c r="G47" s="57" t="s">
        <v>75</v>
      </c>
      <c r="H47" s="158"/>
      <c r="I47" s="57" t="s">
        <v>27</v>
      </c>
      <c r="J47" s="57"/>
      <c r="K47" s="121" t="s">
        <v>75</v>
      </c>
      <c r="L47" s="57">
        <v>1</v>
      </c>
      <c r="M47" s="57">
        <v>1</v>
      </c>
      <c r="N47" s="57">
        <v>1</v>
      </c>
      <c r="O47" s="57">
        <v>3</v>
      </c>
      <c r="P47" s="57"/>
      <c r="Q47" s="55">
        <f t="shared" si="5"/>
        <v>6</v>
      </c>
      <c r="R47" s="57">
        <v>1</v>
      </c>
      <c r="S47" s="56">
        <v>1</v>
      </c>
      <c r="T47" s="56">
        <v>3</v>
      </c>
      <c r="U47" s="56">
        <f t="shared" si="6"/>
        <v>5</v>
      </c>
      <c r="V47" s="115">
        <f t="shared" si="7"/>
        <v>30</v>
      </c>
      <c r="W47" s="57" t="s">
        <v>75</v>
      </c>
      <c r="X47" s="57"/>
      <c r="Y47" s="56"/>
      <c r="Z47" s="137" t="s">
        <v>224</v>
      </c>
      <c r="AA47" s="51"/>
    </row>
    <row r="48" spans="1:27" s="50" customFormat="1" ht="24" customHeight="1" x14ac:dyDescent="0.55000000000000004">
      <c r="A48" s="281"/>
      <c r="B48" s="54"/>
      <c r="C48" s="55"/>
      <c r="D48" s="55"/>
      <c r="E48" s="55"/>
      <c r="F48" s="57"/>
      <c r="G48" s="57"/>
      <c r="H48" s="158"/>
      <c r="I48" s="57"/>
      <c r="J48" s="57"/>
      <c r="K48" s="353"/>
      <c r="L48" s="57"/>
      <c r="M48" s="57"/>
      <c r="N48" s="57"/>
      <c r="O48" s="57"/>
      <c r="P48" s="57"/>
      <c r="Q48" s="55"/>
      <c r="R48" s="57"/>
      <c r="S48" s="56"/>
      <c r="T48" s="56"/>
      <c r="U48" s="56"/>
      <c r="V48" s="115"/>
      <c r="W48" s="57"/>
      <c r="X48" s="57"/>
      <c r="Y48" s="56"/>
      <c r="Z48" s="137"/>
      <c r="AA48" s="51"/>
    </row>
    <row r="49" spans="1:27" s="50" customFormat="1" ht="24" customHeight="1" x14ac:dyDescent="0.55000000000000004">
      <c r="A49" s="273" t="s">
        <v>141</v>
      </c>
      <c r="B49" s="54" t="s">
        <v>73</v>
      </c>
      <c r="C49" s="57" t="s">
        <v>75</v>
      </c>
      <c r="D49" s="55"/>
      <c r="E49" s="55"/>
      <c r="F49" s="55"/>
      <c r="G49" s="57" t="s">
        <v>75</v>
      </c>
      <c r="H49" s="158"/>
      <c r="I49" s="57" t="s">
        <v>27</v>
      </c>
      <c r="J49" s="57" t="s">
        <v>75</v>
      </c>
      <c r="K49" s="57"/>
      <c r="L49" s="57">
        <v>1</v>
      </c>
      <c r="M49" s="57">
        <v>1</v>
      </c>
      <c r="N49" s="57">
        <v>1</v>
      </c>
      <c r="O49" s="57">
        <v>1</v>
      </c>
      <c r="P49" s="57"/>
      <c r="Q49" s="55">
        <f t="shared" si="5"/>
        <v>4</v>
      </c>
      <c r="R49" s="57">
        <v>1</v>
      </c>
      <c r="S49" s="56">
        <v>3</v>
      </c>
      <c r="T49" s="56">
        <v>3</v>
      </c>
      <c r="U49" s="56">
        <f t="shared" si="6"/>
        <v>7</v>
      </c>
      <c r="V49" s="115">
        <f t="shared" si="7"/>
        <v>28</v>
      </c>
      <c r="W49" s="57" t="s">
        <v>75</v>
      </c>
      <c r="X49" s="57"/>
      <c r="Y49" s="56"/>
      <c r="Z49" s="137" t="s">
        <v>225</v>
      </c>
      <c r="AA49" s="51"/>
    </row>
    <row r="50" spans="1:27" s="50" customFormat="1" ht="24" customHeight="1" x14ac:dyDescent="0.55000000000000004">
      <c r="A50" s="281"/>
      <c r="B50" s="54" t="s">
        <v>143</v>
      </c>
      <c r="C50" s="55"/>
      <c r="D50" s="55"/>
      <c r="E50" s="55"/>
      <c r="F50" s="57" t="s">
        <v>75</v>
      </c>
      <c r="G50" s="57" t="s">
        <v>75</v>
      </c>
      <c r="H50" s="158"/>
      <c r="I50" s="57" t="s">
        <v>27</v>
      </c>
      <c r="J50" s="57"/>
      <c r="K50" s="57" t="s">
        <v>75</v>
      </c>
      <c r="L50" s="57">
        <v>1</v>
      </c>
      <c r="M50" s="57">
        <v>1</v>
      </c>
      <c r="N50" s="57">
        <v>1</v>
      </c>
      <c r="O50" s="57">
        <v>3</v>
      </c>
      <c r="P50" s="57"/>
      <c r="Q50" s="55">
        <f t="shared" si="5"/>
        <v>6</v>
      </c>
      <c r="R50" s="57">
        <v>1</v>
      </c>
      <c r="S50" s="56">
        <v>2</v>
      </c>
      <c r="T50" s="56">
        <v>1</v>
      </c>
      <c r="U50" s="56">
        <f t="shared" si="6"/>
        <v>4</v>
      </c>
      <c r="V50" s="115">
        <f t="shared" si="7"/>
        <v>24</v>
      </c>
      <c r="W50" s="57" t="s">
        <v>75</v>
      </c>
      <c r="X50" s="57"/>
      <c r="Y50" s="56"/>
      <c r="Z50" s="137" t="s">
        <v>224</v>
      </c>
      <c r="AA50" s="51"/>
    </row>
    <row r="51" spans="1:27" s="50" customFormat="1" ht="24" customHeight="1" x14ac:dyDescent="0.55000000000000004">
      <c r="A51" s="281"/>
      <c r="B51" s="54"/>
      <c r="C51" s="55"/>
      <c r="D51" s="55"/>
      <c r="E51" s="55"/>
      <c r="F51" s="57"/>
      <c r="G51" s="57"/>
      <c r="H51" s="158"/>
      <c r="I51" s="57"/>
      <c r="J51" s="57"/>
      <c r="K51" s="57"/>
      <c r="L51" s="57"/>
      <c r="M51" s="57"/>
      <c r="N51" s="57"/>
      <c r="O51" s="57"/>
      <c r="P51" s="57"/>
      <c r="Q51" s="55"/>
      <c r="R51" s="57"/>
      <c r="S51" s="56"/>
      <c r="T51" s="56"/>
      <c r="U51" s="56"/>
      <c r="V51" s="115"/>
      <c r="W51" s="57"/>
      <c r="X51" s="57"/>
      <c r="Y51" s="56"/>
      <c r="Z51" s="137"/>
      <c r="AA51" s="51"/>
    </row>
    <row r="52" spans="1:27" s="50" customFormat="1" ht="24" customHeight="1" x14ac:dyDescent="0.55000000000000004">
      <c r="A52" s="273" t="s">
        <v>145</v>
      </c>
      <c r="B52" s="54" t="s">
        <v>183</v>
      </c>
      <c r="C52" s="55"/>
      <c r="D52" s="55"/>
      <c r="E52" s="55"/>
      <c r="F52" s="55"/>
      <c r="G52" s="57" t="s">
        <v>75</v>
      </c>
      <c r="H52" s="158"/>
      <c r="I52" s="57" t="s">
        <v>27</v>
      </c>
      <c r="J52" s="57"/>
      <c r="K52" s="57" t="s">
        <v>75</v>
      </c>
      <c r="L52" s="57">
        <v>1</v>
      </c>
      <c r="M52" s="57">
        <v>1</v>
      </c>
      <c r="N52" s="57">
        <v>1</v>
      </c>
      <c r="O52" s="55">
        <v>3</v>
      </c>
      <c r="P52" s="56"/>
      <c r="Q52" s="57">
        <f t="shared" si="5"/>
        <v>6</v>
      </c>
      <c r="R52" s="57">
        <v>1</v>
      </c>
      <c r="S52" s="56">
        <v>3</v>
      </c>
      <c r="T52" s="56">
        <v>3</v>
      </c>
      <c r="U52" s="56">
        <f t="shared" si="6"/>
        <v>7</v>
      </c>
      <c r="V52" s="115">
        <f t="shared" si="7"/>
        <v>42</v>
      </c>
      <c r="W52" s="56"/>
      <c r="X52" s="57" t="s">
        <v>75</v>
      </c>
      <c r="Y52" s="56"/>
      <c r="Z52" s="137" t="s">
        <v>224</v>
      </c>
      <c r="AA52" s="51"/>
    </row>
    <row r="53" spans="1:27" s="50" customFormat="1" ht="24" customHeight="1" x14ac:dyDescent="0.55000000000000004">
      <c r="A53" s="272"/>
      <c r="B53" s="54" t="s">
        <v>132</v>
      </c>
      <c r="C53" s="55"/>
      <c r="D53" s="55"/>
      <c r="E53" s="55"/>
      <c r="F53" s="55"/>
      <c r="G53" s="57" t="s">
        <v>75</v>
      </c>
      <c r="H53" s="158"/>
      <c r="I53" s="57" t="s">
        <v>27</v>
      </c>
      <c r="J53" s="57"/>
      <c r="K53" s="57" t="s">
        <v>75</v>
      </c>
      <c r="L53" s="57">
        <v>1</v>
      </c>
      <c r="M53" s="57">
        <v>1</v>
      </c>
      <c r="N53" s="57">
        <v>1</v>
      </c>
      <c r="O53" s="55">
        <v>3</v>
      </c>
      <c r="P53" s="56"/>
      <c r="Q53" s="57">
        <f t="shared" si="5"/>
        <v>6</v>
      </c>
      <c r="R53" s="57">
        <v>1</v>
      </c>
      <c r="S53" s="56">
        <v>1</v>
      </c>
      <c r="T53" s="56">
        <v>1</v>
      </c>
      <c r="U53" s="56">
        <f t="shared" si="6"/>
        <v>3</v>
      </c>
      <c r="V53" s="115">
        <f t="shared" si="7"/>
        <v>18</v>
      </c>
      <c r="W53" s="57" t="s">
        <v>75</v>
      </c>
      <c r="X53" s="57"/>
      <c r="Y53" s="56"/>
      <c r="Z53" s="137" t="s">
        <v>224</v>
      </c>
      <c r="AA53" s="51"/>
    </row>
    <row r="54" spans="1:27" s="50" customFormat="1" ht="24" customHeight="1" x14ac:dyDescent="0.55000000000000004">
      <c r="A54" s="358"/>
      <c r="B54" s="359" t="s">
        <v>146</v>
      </c>
      <c r="C54" s="360"/>
      <c r="D54" s="360"/>
      <c r="E54" s="360"/>
      <c r="F54" s="360"/>
      <c r="G54" s="360" t="s">
        <v>75</v>
      </c>
      <c r="H54" s="361"/>
      <c r="I54" s="360" t="s">
        <v>27</v>
      </c>
      <c r="J54" s="360"/>
      <c r="K54" s="360" t="s">
        <v>75</v>
      </c>
      <c r="L54" s="360">
        <v>1</v>
      </c>
      <c r="M54" s="360">
        <v>1</v>
      </c>
      <c r="N54" s="360">
        <v>1</v>
      </c>
      <c r="O54" s="360">
        <v>3</v>
      </c>
      <c r="P54" s="360"/>
      <c r="Q54" s="360">
        <f t="shared" ref="Q54" si="8">SUM(L54:P54)</f>
        <v>6</v>
      </c>
      <c r="R54" s="362" t="s">
        <v>113</v>
      </c>
      <c r="S54" s="363">
        <v>1</v>
      </c>
      <c r="T54" s="363">
        <v>1</v>
      </c>
      <c r="U54" s="364">
        <f t="shared" ref="U54" si="9">SUM(R54:T54)</f>
        <v>2</v>
      </c>
      <c r="V54" s="365">
        <f t="shared" ref="V54" si="10">Q54*U54</f>
        <v>12</v>
      </c>
      <c r="W54" s="360" t="s">
        <v>75</v>
      </c>
      <c r="X54" s="360"/>
      <c r="Y54" s="363"/>
      <c r="Z54" s="366" t="s">
        <v>224</v>
      </c>
      <c r="AA54" s="51"/>
    </row>
    <row r="55" spans="1:27" s="50" customFormat="1" ht="24" customHeight="1" x14ac:dyDescent="0.55000000000000004">
      <c r="A55" s="371"/>
      <c r="B55" s="372"/>
      <c r="C55" s="373"/>
      <c r="D55" s="373"/>
      <c r="E55" s="373"/>
      <c r="F55" s="373"/>
      <c r="G55" s="373"/>
      <c r="H55" s="373"/>
      <c r="I55" s="373"/>
      <c r="J55" s="373"/>
      <c r="K55" s="373"/>
      <c r="L55" s="373"/>
      <c r="M55" s="373"/>
      <c r="N55" s="373"/>
      <c r="O55" s="373"/>
      <c r="P55" s="373"/>
      <c r="Q55" s="373"/>
      <c r="R55" s="374"/>
      <c r="S55" s="99"/>
      <c r="T55" s="99"/>
      <c r="U55" s="375"/>
      <c r="V55" s="376"/>
      <c r="W55" s="373"/>
      <c r="X55" s="373"/>
      <c r="Y55" s="99"/>
      <c r="Z55" s="137"/>
      <c r="AA55" s="51"/>
    </row>
    <row r="56" spans="1:27" s="50" customFormat="1" ht="24" customHeight="1" x14ac:dyDescent="0.55000000000000004">
      <c r="A56" s="345" t="s">
        <v>150</v>
      </c>
      <c r="B56" s="367" t="s">
        <v>151</v>
      </c>
      <c r="C56" s="153"/>
      <c r="D56" s="153" t="s">
        <v>75</v>
      </c>
      <c r="E56" s="153"/>
      <c r="F56" s="153"/>
      <c r="G56" s="153"/>
      <c r="H56" s="153" t="s">
        <v>75</v>
      </c>
      <c r="I56" s="119" t="s">
        <v>27</v>
      </c>
      <c r="J56" s="119"/>
      <c r="K56" s="119" t="s">
        <v>75</v>
      </c>
      <c r="L56" s="119">
        <v>1</v>
      </c>
      <c r="M56" s="119">
        <v>1</v>
      </c>
      <c r="N56" s="119">
        <v>1</v>
      </c>
      <c r="O56" s="357">
        <v>2</v>
      </c>
      <c r="P56" s="153">
        <v>2</v>
      </c>
      <c r="Q56" s="368">
        <v>7</v>
      </c>
      <c r="R56" s="119">
        <v>1</v>
      </c>
      <c r="S56" s="357">
        <v>1</v>
      </c>
      <c r="T56" s="357">
        <v>2</v>
      </c>
      <c r="U56" s="357">
        <v>4</v>
      </c>
      <c r="V56" s="369">
        <v>28</v>
      </c>
      <c r="W56" s="153" t="s">
        <v>75</v>
      </c>
      <c r="X56" s="370"/>
      <c r="Y56" s="351"/>
      <c r="Z56" s="357" t="s">
        <v>225</v>
      </c>
      <c r="AA56" s="51"/>
    </row>
    <row r="57" spans="1:27" s="50" customFormat="1" ht="24" customHeight="1" x14ac:dyDescent="0.55000000000000004">
      <c r="A57" s="282"/>
      <c r="B57" s="54" t="s">
        <v>170</v>
      </c>
      <c r="C57" s="121"/>
      <c r="D57" s="121"/>
      <c r="E57" s="121"/>
      <c r="F57" s="121" t="s">
        <v>75</v>
      </c>
      <c r="G57" s="121"/>
      <c r="H57" s="121" t="s">
        <v>75</v>
      </c>
      <c r="I57" s="120" t="s">
        <v>27</v>
      </c>
      <c r="J57" s="120"/>
      <c r="K57" s="120" t="s">
        <v>75</v>
      </c>
      <c r="L57" s="120">
        <v>1</v>
      </c>
      <c r="M57" s="120">
        <v>1</v>
      </c>
      <c r="N57" s="120">
        <v>1</v>
      </c>
      <c r="O57" s="137">
        <v>3</v>
      </c>
      <c r="P57" s="121">
        <v>1</v>
      </c>
      <c r="Q57" s="144">
        <v>7</v>
      </c>
      <c r="R57" s="120">
        <v>1</v>
      </c>
      <c r="S57" s="137">
        <v>1</v>
      </c>
      <c r="T57" s="137">
        <v>1</v>
      </c>
      <c r="U57" s="137">
        <v>3</v>
      </c>
      <c r="V57" s="138">
        <v>21</v>
      </c>
      <c r="W57" s="121" t="s">
        <v>75</v>
      </c>
      <c r="X57" s="140"/>
      <c r="Y57" s="56"/>
      <c r="Z57" s="137" t="s">
        <v>228</v>
      </c>
      <c r="AA57" s="51"/>
    </row>
    <row r="58" spans="1:27" s="50" customFormat="1" ht="24" customHeight="1" x14ac:dyDescent="0.55000000000000004">
      <c r="A58" s="377"/>
      <c r="B58" s="359" t="s">
        <v>158</v>
      </c>
      <c r="C58" s="147"/>
      <c r="D58" s="147" t="s">
        <v>75</v>
      </c>
      <c r="E58" s="147"/>
      <c r="F58" s="147"/>
      <c r="G58" s="147"/>
      <c r="H58" s="147" t="s">
        <v>75</v>
      </c>
      <c r="I58" s="151" t="s">
        <v>27</v>
      </c>
      <c r="J58" s="151"/>
      <c r="K58" s="151" t="s">
        <v>75</v>
      </c>
      <c r="L58" s="151">
        <v>1</v>
      </c>
      <c r="M58" s="151">
        <v>1</v>
      </c>
      <c r="N58" s="151">
        <v>1</v>
      </c>
      <c r="O58" s="366">
        <v>3</v>
      </c>
      <c r="P58" s="147">
        <v>1</v>
      </c>
      <c r="Q58" s="378">
        <v>7</v>
      </c>
      <c r="R58" s="151">
        <v>1</v>
      </c>
      <c r="S58" s="366">
        <v>1</v>
      </c>
      <c r="T58" s="366">
        <v>3</v>
      </c>
      <c r="U58" s="366">
        <v>5</v>
      </c>
      <c r="V58" s="379">
        <v>35</v>
      </c>
      <c r="W58" s="147" t="s">
        <v>75</v>
      </c>
      <c r="X58" s="380"/>
      <c r="Y58" s="363"/>
      <c r="Z58" s="366" t="s">
        <v>225</v>
      </c>
      <c r="AA58" s="51"/>
    </row>
    <row r="59" spans="1:27" s="50" customFormat="1" ht="24" customHeight="1" x14ac:dyDescent="0.55000000000000004">
      <c r="A59" s="244"/>
      <c r="B59" s="372"/>
      <c r="C59" s="121"/>
      <c r="D59" s="121"/>
      <c r="E59" s="121"/>
      <c r="F59" s="121"/>
      <c r="G59" s="121"/>
      <c r="H59" s="121"/>
      <c r="I59" s="120"/>
      <c r="J59" s="120"/>
      <c r="K59" s="120"/>
      <c r="L59" s="120"/>
      <c r="M59" s="120"/>
      <c r="N59" s="120"/>
      <c r="O59" s="137"/>
      <c r="P59" s="121"/>
      <c r="Q59" s="144"/>
      <c r="R59" s="120"/>
      <c r="S59" s="137"/>
      <c r="T59" s="137"/>
      <c r="U59" s="137"/>
      <c r="V59" s="138"/>
      <c r="W59" s="121"/>
      <c r="X59" s="140"/>
      <c r="Y59" s="99"/>
      <c r="Z59" s="137"/>
      <c r="AA59" s="51"/>
    </row>
    <row r="60" spans="1:27" s="50" customFormat="1" ht="24" customHeight="1" x14ac:dyDescent="0.55000000000000004">
      <c r="A60" s="381" t="s">
        <v>152</v>
      </c>
      <c r="B60" s="382" t="s">
        <v>153</v>
      </c>
      <c r="C60" s="354"/>
      <c r="D60" s="354"/>
      <c r="E60" s="354"/>
      <c r="F60" s="158" t="s">
        <v>75</v>
      </c>
      <c r="G60" s="158" t="s">
        <v>75</v>
      </c>
      <c r="H60" s="158"/>
      <c r="I60" s="158" t="s">
        <v>27</v>
      </c>
      <c r="J60" s="158"/>
      <c r="K60" s="158" t="s">
        <v>75</v>
      </c>
      <c r="L60" s="158">
        <v>1</v>
      </c>
      <c r="M60" s="158">
        <v>1</v>
      </c>
      <c r="N60" s="158">
        <v>1</v>
      </c>
      <c r="O60" s="158">
        <v>1</v>
      </c>
      <c r="P60" s="158"/>
      <c r="Q60" s="158">
        <f t="shared" ref="Q60:Q62" si="11">SUM(L60:P60)</f>
        <v>4</v>
      </c>
      <c r="R60" s="158">
        <v>1</v>
      </c>
      <c r="S60" s="158">
        <v>1</v>
      </c>
      <c r="T60" s="158">
        <v>3</v>
      </c>
      <c r="U60" s="158">
        <f t="shared" ref="U60:U62" si="12">SUM(R60:T60)</f>
        <v>5</v>
      </c>
      <c r="V60" s="355">
        <f t="shared" ref="V60:V62" si="13">Q60*U60</f>
        <v>20</v>
      </c>
      <c r="W60" s="158" t="s">
        <v>75</v>
      </c>
      <c r="X60" s="158"/>
      <c r="Y60" s="351"/>
      <c r="Z60" s="357" t="s">
        <v>225</v>
      </c>
      <c r="AA60" s="51"/>
    </row>
    <row r="61" spans="1:27" s="50" customFormat="1" ht="24" customHeight="1" x14ac:dyDescent="0.55000000000000004">
      <c r="A61" s="272" t="s">
        <v>163</v>
      </c>
      <c r="B61" s="159" t="s">
        <v>188</v>
      </c>
      <c r="C61" s="57"/>
      <c r="D61" s="57"/>
      <c r="E61" s="57"/>
      <c r="F61" s="57" t="s">
        <v>75</v>
      </c>
      <c r="G61" s="57" t="s">
        <v>75</v>
      </c>
      <c r="H61" s="158"/>
      <c r="I61" s="57" t="s">
        <v>27</v>
      </c>
      <c r="J61" s="57"/>
      <c r="K61" s="57" t="s">
        <v>75</v>
      </c>
      <c r="L61" s="57">
        <v>1</v>
      </c>
      <c r="M61" s="57">
        <v>1</v>
      </c>
      <c r="N61" s="57">
        <v>1</v>
      </c>
      <c r="O61" s="57">
        <v>3</v>
      </c>
      <c r="P61" s="57"/>
      <c r="Q61" s="57">
        <f t="shared" si="11"/>
        <v>6</v>
      </c>
      <c r="R61" s="57">
        <v>1</v>
      </c>
      <c r="S61" s="57">
        <v>1</v>
      </c>
      <c r="T61" s="57">
        <v>3</v>
      </c>
      <c r="U61" s="57">
        <f t="shared" si="12"/>
        <v>5</v>
      </c>
      <c r="V61" s="115">
        <f t="shared" si="13"/>
        <v>30</v>
      </c>
      <c r="W61" s="57" t="s">
        <v>75</v>
      </c>
      <c r="X61" s="57"/>
      <c r="Y61" s="56"/>
      <c r="Z61" s="137" t="s">
        <v>225</v>
      </c>
      <c r="AA61" s="51"/>
    </row>
    <row r="62" spans="1:27" s="50" customFormat="1" ht="29.25" customHeight="1" x14ac:dyDescent="0.55000000000000004">
      <c r="A62" s="274"/>
      <c r="B62" s="159" t="s">
        <v>161</v>
      </c>
      <c r="C62" s="283"/>
      <c r="D62" s="283"/>
      <c r="E62" s="283"/>
      <c r="F62" s="283" t="s">
        <v>75</v>
      </c>
      <c r="G62" s="283" t="s">
        <v>75</v>
      </c>
      <c r="H62" s="284"/>
      <c r="I62" s="283" t="s">
        <v>27</v>
      </c>
      <c r="J62" s="285"/>
      <c r="K62" s="285" t="s">
        <v>75</v>
      </c>
      <c r="L62" s="283">
        <v>1</v>
      </c>
      <c r="M62" s="283">
        <v>1</v>
      </c>
      <c r="N62" s="283">
        <v>1</v>
      </c>
      <c r="O62" s="283">
        <v>3</v>
      </c>
      <c r="P62" s="283"/>
      <c r="Q62" s="283">
        <f t="shared" si="11"/>
        <v>6</v>
      </c>
      <c r="R62" s="283">
        <v>1</v>
      </c>
      <c r="S62" s="283">
        <v>1</v>
      </c>
      <c r="T62" s="283">
        <v>3</v>
      </c>
      <c r="U62" s="283">
        <f t="shared" si="12"/>
        <v>5</v>
      </c>
      <c r="V62" s="286">
        <f t="shared" si="13"/>
        <v>30</v>
      </c>
      <c r="W62" s="283" t="s">
        <v>75</v>
      </c>
      <c r="X62" s="283"/>
      <c r="Y62" s="287"/>
      <c r="Z62" s="137" t="s">
        <v>225</v>
      </c>
      <c r="AA62" s="51"/>
    </row>
    <row r="63" spans="1:27" s="48" customFormat="1" ht="24.75" x14ac:dyDescent="0.6">
      <c r="A63" s="10" t="s">
        <v>212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1"/>
      <c r="T63" s="11"/>
      <c r="U63" s="11"/>
      <c r="V63" s="11"/>
      <c r="W63" s="11"/>
      <c r="X63" s="11"/>
      <c r="Y63" s="11"/>
      <c r="Z63" s="11"/>
    </row>
    <row r="64" spans="1:27" s="48" customFormat="1" ht="26.25" customHeight="1" x14ac:dyDescent="0.6">
      <c r="A64" s="203" t="s">
        <v>205</v>
      </c>
      <c r="B64" s="303" t="s">
        <v>213</v>
      </c>
      <c r="C64" s="304"/>
      <c r="D64" s="304"/>
      <c r="E64" s="304"/>
      <c r="F64" s="304"/>
      <c r="G64" s="304"/>
      <c r="H64" s="305"/>
      <c r="I64" s="204" t="s">
        <v>207</v>
      </c>
      <c r="J64" s="192"/>
      <c r="K64" s="192"/>
      <c r="L64" s="192"/>
      <c r="M64" s="192"/>
      <c r="N64" s="192"/>
      <c r="O64" s="193"/>
      <c r="P64" s="205"/>
      <c r="Q64" s="205"/>
      <c r="R64" s="205"/>
      <c r="S64" s="205"/>
      <c r="T64" s="11"/>
      <c r="U64" s="11"/>
      <c r="V64" s="206"/>
      <c r="W64" s="183"/>
      <c r="X64" s="183"/>
      <c r="Y64" s="183"/>
      <c r="Z64" s="11"/>
    </row>
    <row r="65" spans="1:26" ht="22.5" customHeight="1" x14ac:dyDescent="0.55000000000000004">
      <c r="A65" s="202" t="s">
        <v>208</v>
      </c>
      <c r="B65" s="202" t="s">
        <v>214</v>
      </c>
      <c r="C65" s="306" t="s">
        <v>215</v>
      </c>
      <c r="D65" s="307"/>
      <c r="E65" s="307"/>
      <c r="F65" s="307"/>
      <c r="G65" s="307"/>
      <c r="H65" s="308"/>
      <c r="I65" s="13" t="s">
        <v>211</v>
      </c>
      <c r="J65" s="14"/>
      <c r="K65" s="14"/>
      <c r="L65" s="207"/>
      <c r="M65" s="208"/>
      <c r="N65" s="182"/>
      <c r="O65" s="209"/>
      <c r="P65" s="182"/>
      <c r="Q65" s="182"/>
      <c r="R65" s="179" t="s">
        <v>3</v>
      </c>
      <c r="S65" s="11"/>
      <c r="T65" s="11"/>
      <c r="U65" s="11"/>
      <c r="V65" s="183"/>
      <c r="W65" s="183"/>
      <c r="X65" s="183"/>
      <c r="Y65" s="183"/>
      <c r="Z65" s="6" t="s">
        <v>39</v>
      </c>
    </row>
    <row r="66" spans="1:26" x14ac:dyDescent="0.55000000000000004">
      <c r="A66" s="210" t="s">
        <v>40</v>
      </c>
      <c r="B66" s="210" t="s">
        <v>216</v>
      </c>
      <c r="C66" s="210" t="s">
        <v>217</v>
      </c>
      <c r="D66" s="210"/>
      <c r="E66" s="210"/>
      <c r="F66" s="210"/>
      <c r="G66" s="211"/>
      <c r="H66" s="212"/>
      <c r="I66" s="213" t="s">
        <v>41</v>
      </c>
      <c r="J66" s="15"/>
      <c r="K66" s="15"/>
      <c r="L66" s="15"/>
      <c r="M66" s="15"/>
      <c r="N66" s="15"/>
      <c r="O66" s="214"/>
      <c r="P66" s="184"/>
      <c r="Q66" s="184"/>
      <c r="R66" s="6" t="s">
        <v>42</v>
      </c>
      <c r="S66" s="11"/>
      <c r="T66" s="11"/>
      <c r="U66" s="11"/>
      <c r="V66" s="185"/>
      <c r="W66" s="186"/>
      <c r="X66" s="186"/>
      <c r="Y66" s="186"/>
      <c r="Z66" s="6" t="s">
        <v>39</v>
      </c>
    </row>
    <row r="67" spans="1:26" x14ac:dyDescent="0.55000000000000004">
      <c r="A67" s="16" t="s">
        <v>218</v>
      </c>
      <c r="B67" s="17" t="s">
        <v>43</v>
      </c>
      <c r="C67" s="17"/>
      <c r="D67" s="17"/>
      <c r="E67" s="17"/>
      <c r="F67" s="17"/>
      <c r="G67" s="215"/>
      <c r="H67" s="18"/>
      <c r="I67" s="13" t="s">
        <v>44</v>
      </c>
      <c r="J67" s="207"/>
      <c r="K67" s="207"/>
      <c r="L67" s="207"/>
      <c r="M67" s="207"/>
      <c r="N67" s="207"/>
      <c r="O67" s="216"/>
      <c r="P67" s="187"/>
      <c r="Q67" s="187"/>
      <c r="R67" s="9" t="s">
        <v>45</v>
      </c>
      <c r="S67" s="11"/>
      <c r="T67" s="11"/>
      <c r="U67" s="11"/>
      <c r="V67" s="186"/>
      <c r="W67" s="186"/>
      <c r="X67" s="186"/>
      <c r="Y67" s="186"/>
      <c r="Z67" s="6" t="s">
        <v>39</v>
      </c>
    </row>
    <row r="68" spans="1:26" x14ac:dyDescent="0.55000000000000004">
      <c r="A68" s="181"/>
      <c r="B68" s="10"/>
      <c r="C68" s="10"/>
      <c r="D68" s="10"/>
      <c r="E68" s="10"/>
      <c r="F68" s="10"/>
      <c r="G68" s="10"/>
      <c r="H68" s="10"/>
      <c r="I68" s="10"/>
      <c r="J68" s="10"/>
      <c r="K68" s="187"/>
      <c r="L68" s="187"/>
      <c r="M68" s="187"/>
      <c r="N68" s="187"/>
      <c r="O68" s="187"/>
      <c r="P68" s="187"/>
      <c r="Q68" s="187"/>
      <c r="R68" s="187"/>
      <c r="S68" s="11"/>
      <c r="T68" s="11"/>
      <c r="U68" s="11"/>
      <c r="V68" s="11"/>
      <c r="W68" s="11"/>
      <c r="X68" s="11"/>
      <c r="Y68" s="11"/>
      <c r="Z68" s="11"/>
    </row>
  </sheetData>
  <mergeCells count="18">
    <mergeCell ref="AA42:AA46"/>
    <mergeCell ref="Q4:Q5"/>
    <mergeCell ref="R4:T4"/>
    <mergeCell ref="U4:U5"/>
    <mergeCell ref="V4:V5"/>
    <mergeCell ref="Z4:Z5"/>
    <mergeCell ref="B64:H64"/>
    <mergeCell ref="C65:H65"/>
    <mergeCell ref="A2:Z2"/>
    <mergeCell ref="A3:Z3"/>
    <mergeCell ref="A4:A5"/>
    <mergeCell ref="B4:B5"/>
    <mergeCell ref="C4:F4"/>
    <mergeCell ref="G4:G5"/>
    <mergeCell ref="H4:H5"/>
    <mergeCell ref="I4:I5"/>
    <mergeCell ref="J4:K4"/>
    <mergeCell ref="L4:P4"/>
  </mergeCells>
  <pageMargins left="0.55118110236220474" right="0.15748031496062992" top="0.43307086614173229" bottom="0.35433070866141736" header="0.31496062992125984" footer="0.31496062992125984"/>
  <pageSetup scale="76" orientation="landscape" r:id="rId1"/>
  <colBreaks count="1" manualBreakCount="1">
    <brk id="26" min="1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2"/>
  <sheetViews>
    <sheetView tabSelected="1" view="pageBreakPreview" zoomScaleNormal="70" zoomScaleSheetLayoutView="100" workbookViewId="0">
      <selection activeCell="A77" sqref="A77"/>
    </sheetView>
  </sheetViews>
  <sheetFormatPr defaultColWidth="9.140625" defaultRowHeight="24" x14ac:dyDescent="0.55000000000000004"/>
  <cols>
    <col min="1" max="1" width="27.7109375" style="103" customWidth="1"/>
    <col min="2" max="2" width="31.7109375" style="10" customWidth="1"/>
    <col min="3" max="3" width="4.42578125" style="10" customWidth="1"/>
    <col min="4" max="5" width="4.7109375" style="10" customWidth="1"/>
    <col min="6" max="6" width="4.28515625" style="10" customWidth="1"/>
    <col min="7" max="7" width="4.140625" style="122" customWidth="1"/>
    <col min="8" max="8" width="4.140625" style="10" customWidth="1"/>
    <col min="9" max="9" width="7.42578125" style="118" customWidth="1"/>
    <col min="10" max="11" width="4.28515625" style="10" customWidth="1"/>
    <col min="12" max="18" width="2.7109375" style="10" customWidth="1"/>
    <col min="19" max="19" width="4" style="10" customWidth="1"/>
    <col min="20" max="20" width="2.7109375" style="10" customWidth="1"/>
    <col min="21" max="23" width="2.7109375" style="11" customWidth="1"/>
    <col min="24" max="24" width="4.42578125" style="11" customWidth="1"/>
    <col min="25" max="25" width="7.140625" style="12" customWidth="1"/>
    <col min="26" max="26" width="4.85546875" style="116" customWidth="1"/>
    <col min="27" max="27" width="4.42578125" style="11" customWidth="1"/>
    <col min="28" max="28" width="4.85546875" style="11" customWidth="1"/>
    <col min="29" max="29" width="26.140625" style="11" customWidth="1"/>
    <col min="30" max="30" width="9.140625" style="11"/>
    <col min="31" max="31" width="10.28515625" style="11" customWidth="1"/>
    <col min="32" max="16384" width="9.140625" style="11"/>
  </cols>
  <sheetData>
    <row r="1" spans="1:30" x14ac:dyDescent="0.55000000000000004">
      <c r="AC1" s="12" t="s">
        <v>68</v>
      </c>
    </row>
    <row r="2" spans="1:30" s="34" customFormat="1" ht="22.5" customHeight="1" x14ac:dyDescent="0.55000000000000004">
      <c r="A2" s="309" t="s">
        <v>192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</row>
    <row r="3" spans="1:30" s="34" customFormat="1" ht="27" customHeight="1" x14ac:dyDescent="0.55000000000000004">
      <c r="A3" s="310" t="s">
        <v>171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</row>
    <row r="4" spans="1:30" s="34" customFormat="1" ht="21" customHeight="1" x14ac:dyDescent="0.55000000000000004">
      <c r="A4" s="311" t="s">
        <v>9</v>
      </c>
      <c r="B4" s="311" t="s">
        <v>46</v>
      </c>
      <c r="C4" s="321" t="s">
        <v>11</v>
      </c>
      <c r="D4" s="322"/>
      <c r="E4" s="322"/>
      <c r="F4" s="323"/>
      <c r="G4" s="324" t="s">
        <v>12</v>
      </c>
      <c r="H4" s="326" t="s">
        <v>13</v>
      </c>
      <c r="I4" s="328" t="s">
        <v>14</v>
      </c>
      <c r="J4" s="330" t="s">
        <v>15</v>
      </c>
      <c r="K4" s="331"/>
      <c r="L4" s="332" t="s">
        <v>16</v>
      </c>
      <c r="M4" s="333"/>
      <c r="N4" s="333"/>
      <c r="O4" s="333"/>
      <c r="P4" s="333"/>
      <c r="Q4" s="333"/>
      <c r="R4" s="334"/>
      <c r="S4" s="335" t="s">
        <v>17</v>
      </c>
      <c r="T4" s="332" t="s">
        <v>18</v>
      </c>
      <c r="U4" s="333"/>
      <c r="V4" s="333"/>
      <c r="W4" s="334"/>
      <c r="X4" s="335" t="s">
        <v>19</v>
      </c>
      <c r="Y4" s="337" t="s">
        <v>20</v>
      </c>
      <c r="Z4" s="117" t="s">
        <v>21</v>
      </c>
      <c r="AA4" s="60"/>
      <c r="AB4" s="61"/>
      <c r="AC4" s="319" t="s">
        <v>70</v>
      </c>
    </row>
    <row r="5" spans="1:30" s="34" customFormat="1" ht="39.75" customHeight="1" x14ac:dyDescent="0.55000000000000004">
      <c r="A5" s="311"/>
      <c r="B5" s="311"/>
      <c r="C5" s="43" t="s">
        <v>47</v>
      </c>
      <c r="D5" s="43" t="s">
        <v>48</v>
      </c>
      <c r="E5" s="43" t="s">
        <v>49</v>
      </c>
      <c r="F5" s="43" t="s">
        <v>50</v>
      </c>
      <c r="G5" s="325"/>
      <c r="H5" s="327"/>
      <c r="I5" s="329"/>
      <c r="J5" s="62" t="s">
        <v>26</v>
      </c>
      <c r="K5" s="160" t="s">
        <v>27</v>
      </c>
      <c r="L5" s="39" t="s">
        <v>28</v>
      </c>
      <c r="M5" s="39" t="s">
        <v>29</v>
      </c>
      <c r="N5" s="39" t="s">
        <v>30</v>
      </c>
      <c r="O5" s="39" t="s">
        <v>31</v>
      </c>
      <c r="P5" s="39" t="s">
        <v>32</v>
      </c>
      <c r="Q5" s="39" t="s">
        <v>51</v>
      </c>
      <c r="R5" s="39" t="s">
        <v>52</v>
      </c>
      <c r="S5" s="336"/>
      <c r="T5" s="108" t="s">
        <v>33</v>
      </c>
      <c r="U5" s="108" t="s">
        <v>34</v>
      </c>
      <c r="V5" s="108" t="s">
        <v>35</v>
      </c>
      <c r="W5" s="111" t="s">
        <v>53</v>
      </c>
      <c r="X5" s="336"/>
      <c r="Y5" s="337"/>
      <c r="Z5" s="38" t="s">
        <v>36</v>
      </c>
      <c r="AA5" s="38" t="s">
        <v>37</v>
      </c>
      <c r="AB5" s="38" t="s">
        <v>38</v>
      </c>
      <c r="AC5" s="319"/>
    </row>
    <row r="6" spans="1:30" s="34" customFormat="1" ht="23.25" customHeight="1" x14ac:dyDescent="0.55000000000000004">
      <c r="A6" s="135" t="s">
        <v>173</v>
      </c>
      <c r="B6" s="136" t="s">
        <v>77</v>
      </c>
      <c r="C6" s="239"/>
      <c r="D6" s="239"/>
      <c r="E6" s="239"/>
      <c r="F6" s="239" t="s">
        <v>75</v>
      </c>
      <c r="G6" s="240" t="s">
        <v>75</v>
      </c>
      <c r="H6" s="238"/>
      <c r="I6" s="238" t="s">
        <v>27</v>
      </c>
      <c r="J6" s="238"/>
      <c r="K6" s="238" t="s">
        <v>75</v>
      </c>
      <c r="L6" s="239">
        <v>1</v>
      </c>
      <c r="M6" s="239">
        <v>1</v>
      </c>
      <c r="N6" s="239">
        <v>1</v>
      </c>
      <c r="O6" s="239">
        <v>1</v>
      </c>
      <c r="P6" s="239">
        <v>2</v>
      </c>
      <c r="Q6" s="239">
        <v>1</v>
      </c>
      <c r="R6" s="239"/>
      <c r="S6" s="240">
        <v>7</v>
      </c>
      <c r="T6" s="239">
        <v>1</v>
      </c>
      <c r="U6" s="245">
        <v>1</v>
      </c>
      <c r="V6" s="245">
        <v>1</v>
      </c>
      <c r="W6" s="245">
        <v>1</v>
      </c>
      <c r="X6" s="246">
        <v>4</v>
      </c>
      <c r="Y6" s="247">
        <v>28</v>
      </c>
      <c r="Z6" s="246" t="s">
        <v>75</v>
      </c>
      <c r="AA6" s="245"/>
      <c r="AB6" s="40"/>
      <c r="AC6" s="89" t="s">
        <v>229</v>
      </c>
    </row>
    <row r="7" spans="1:30" s="34" customFormat="1" x14ac:dyDescent="0.55000000000000004">
      <c r="A7" s="135"/>
      <c r="B7" s="141" t="s">
        <v>78</v>
      </c>
      <c r="C7" s="240"/>
      <c r="D7" s="240"/>
      <c r="E7" s="240"/>
      <c r="F7" s="240" t="s">
        <v>75</v>
      </c>
      <c r="G7" s="240" t="s">
        <v>75</v>
      </c>
      <c r="H7" s="238"/>
      <c r="I7" s="239" t="s">
        <v>27</v>
      </c>
      <c r="J7" s="239"/>
      <c r="K7" s="239" t="s">
        <v>75</v>
      </c>
      <c r="L7" s="240">
        <v>3</v>
      </c>
      <c r="M7" s="239">
        <v>2</v>
      </c>
      <c r="N7" s="239">
        <v>1</v>
      </c>
      <c r="O7" s="239">
        <v>2</v>
      </c>
      <c r="P7" s="239">
        <v>2</v>
      </c>
      <c r="Q7" s="239">
        <v>1</v>
      </c>
      <c r="R7" s="239"/>
      <c r="S7" s="248">
        <v>11</v>
      </c>
      <c r="T7" s="249" t="s">
        <v>113</v>
      </c>
      <c r="U7" s="245">
        <v>1</v>
      </c>
      <c r="V7" s="245">
        <v>1</v>
      </c>
      <c r="W7" s="245">
        <v>1</v>
      </c>
      <c r="X7" s="246">
        <v>4</v>
      </c>
      <c r="Y7" s="247">
        <v>44</v>
      </c>
      <c r="Z7" s="246" t="s">
        <v>75</v>
      </c>
      <c r="AA7" s="245"/>
      <c r="AB7" s="40"/>
      <c r="AC7" s="89" t="s">
        <v>229</v>
      </c>
      <c r="AD7" s="320"/>
    </row>
    <row r="8" spans="1:30" s="34" customFormat="1" x14ac:dyDescent="0.55000000000000004">
      <c r="A8" s="135"/>
      <c r="B8" s="136" t="s">
        <v>79</v>
      </c>
      <c r="C8" s="239" t="s">
        <v>75</v>
      </c>
      <c r="D8" s="239"/>
      <c r="E8" s="239"/>
      <c r="F8" s="239"/>
      <c r="G8" s="240" t="s">
        <v>75</v>
      </c>
      <c r="H8" s="240"/>
      <c r="I8" s="240" t="s">
        <v>27</v>
      </c>
      <c r="J8" s="240"/>
      <c r="K8" s="240" t="s">
        <v>75</v>
      </c>
      <c r="L8" s="239">
        <v>3</v>
      </c>
      <c r="M8" s="239">
        <v>2</v>
      </c>
      <c r="N8" s="239">
        <v>1</v>
      </c>
      <c r="O8" s="239">
        <v>2</v>
      </c>
      <c r="P8" s="239">
        <v>2</v>
      </c>
      <c r="Q8" s="239">
        <v>1</v>
      </c>
      <c r="R8" s="239"/>
      <c r="S8" s="239">
        <v>11</v>
      </c>
      <c r="T8" s="249" t="s">
        <v>113</v>
      </c>
      <c r="U8" s="245">
        <v>1</v>
      </c>
      <c r="V8" s="245">
        <v>1</v>
      </c>
      <c r="W8" s="245">
        <v>2</v>
      </c>
      <c r="X8" s="246">
        <v>5</v>
      </c>
      <c r="Y8" s="247">
        <v>55</v>
      </c>
      <c r="Z8" s="246"/>
      <c r="AA8" s="246" t="s">
        <v>75</v>
      </c>
      <c r="AB8" s="40"/>
      <c r="AC8" s="89" t="s">
        <v>230</v>
      </c>
      <c r="AD8" s="320"/>
    </row>
    <row r="9" spans="1:30" s="34" customFormat="1" x14ac:dyDescent="0.55000000000000004">
      <c r="A9" s="135"/>
      <c r="B9" s="141" t="s">
        <v>80</v>
      </c>
      <c r="C9" s="239" t="s">
        <v>75</v>
      </c>
      <c r="D9" s="239"/>
      <c r="E9" s="239"/>
      <c r="F9" s="239"/>
      <c r="G9" s="240" t="s">
        <v>75</v>
      </c>
      <c r="H9" s="250"/>
      <c r="I9" s="240" t="s">
        <v>27</v>
      </c>
      <c r="J9" s="240"/>
      <c r="K9" s="240" t="s">
        <v>75</v>
      </c>
      <c r="L9" s="239">
        <v>3</v>
      </c>
      <c r="M9" s="239">
        <v>2</v>
      </c>
      <c r="N9" s="239">
        <v>2</v>
      </c>
      <c r="O9" s="239">
        <v>2</v>
      </c>
      <c r="P9" s="239">
        <v>2</v>
      </c>
      <c r="Q9" s="239">
        <v>1</v>
      </c>
      <c r="R9" s="239"/>
      <c r="S9" s="239">
        <v>12</v>
      </c>
      <c r="T9" s="249" t="s">
        <v>113</v>
      </c>
      <c r="U9" s="245">
        <v>1</v>
      </c>
      <c r="V9" s="245">
        <v>1</v>
      </c>
      <c r="W9" s="245">
        <v>2</v>
      </c>
      <c r="X9" s="246">
        <v>5</v>
      </c>
      <c r="Y9" s="247">
        <v>60</v>
      </c>
      <c r="Z9" s="246"/>
      <c r="AA9" s="246" t="s">
        <v>75</v>
      </c>
      <c r="AB9" s="40"/>
      <c r="AC9" s="89" t="s">
        <v>230</v>
      </c>
      <c r="AD9" s="41"/>
    </row>
    <row r="10" spans="1:30" s="34" customFormat="1" x14ac:dyDescent="0.55000000000000004">
      <c r="A10" s="135"/>
      <c r="B10" s="156"/>
      <c r="C10" s="239"/>
      <c r="D10" s="239"/>
      <c r="E10" s="239"/>
      <c r="F10" s="239"/>
      <c r="G10" s="240"/>
      <c r="H10" s="250"/>
      <c r="I10" s="240"/>
      <c r="J10" s="240"/>
      <c r="K10" s="240"/>
      <c r="L10" s="239"/>
      <c r="M10" s="239"/>
      <c r="N10" s="239"/>
      <c r="O10" s="239"/>
      <c r="P10" s="239"/>
      <c r="Q10" s="239"/>
      <c r="R10" s="239"/>
      <c r="S10" s="239"/>
      <c r="T10" s="249"/>
      <c r="U10" s="245"/>
      <c r="V10" s="245"/>
      <c r="W10" s="245"/>
      <c r="X10" s="245"/>
      <c r="Y10" s="247"/>
      <c r="Z10" s="246"/>
      <c r="AA10" s="245"/>
      <c r="AB10" s="40"/>
      <c r="AC10" s="89"/>
      <c r="AD10" s="41"/>
    </row>
    <row r="11" spans="1:30" s="34" customFormat="1" x14ac:dyDescent="0.55000000000000004">
      <c r="A11" s="135" t="s">
        <v>81</v>
      </c>
      <c r="B11" s="141" t="s">
        <v>83</v>
      </c>
      <c r="C11" s="239"/>
      <c r="D11" s="239"/>
      <c r="E11" s="239"/>
      <c r="F11" s="239" t="s">
        <v>75</v>
      </c>
      <c r="G11" s="240" t="s">
        <v>75</v>
      </c>
      <c r="H11" s="250"/>
      <c r="I11" s="240" t="s">
        <v>27</v>
      </c>
      <c r="J11" s="240"/>
      <c r="K11" s="240" t="s">
        <v>75</v>
      </c>
      <c r="L11" s="239">
        <v>1</v>
      </c>
      <c r="M11" s="239">
        <v>1</v>
      </c>
      <c r="N11" s="239">
        <v>1</v>
      </c>
      <c r="O11" s="239">
        <v>1</v>
      </c>
      <c r="P11" s="239">
        <v>3</v>
      </c>
      <c r="Q11" s="239">
        <v>1</v>
      </c>
      <c r="R11" s="239"/>
      <c r="S11" s="239">
        <v>8</v>
      </c>
      <c r="T11" s="249" t="s">
        <v>113</v>
      </c>
      <c r="U11" s="245">
        <v>1</v>
      </c>
      <c r="V11" s="245">
        <v>1</v>
      </c>
      <c r="W11" s="245">
        <v>1</v>
      </c>
      <c r="X11" s="245">
        <v>4</v>
      </c>
      <c r="Y11" s="247">
        <v>32</v>
      </c>
      <c r="Z11" s="246" t="s">
        <v>75</v>
      </c>
      <c r="AA11" s="245"/>
      <c r="AB11" s="40"/>
      <c r="AC11" s="89" t="s">
        <v>229</v>
      </c>
      <c r="AD11" s="41"/>
    </row>
    <row r="12" spans="1:30" s="34" customFormat="1" x14ac:dyDescent="0.55000000000000004">
      <c r="A12" s="135"/>
      <c r="B12" s="136" t="s">
        <v>84</v>
      </c>
      <c r="C12" s="239"/>
      <c r="D12" s="239"/>
      <c r="E12" s="239"/>
      <c r="F12" s="239" t="s">
        <v>75</v>
      </c>
      <c r="G12" s="240" t="s">
        <v>75</v>
      </c>
      <c r="H12" s="250"/>
      <c r="I12" s="240" t="s">
        <v>27</v>
      </c>
      <c r="J12" s="240"/>
      <c r="K12" s="240" t="s">
        <v>75</v>
      </c>
      <c r="L12" s="239">
        <v>1</v>
      </c>
      <c r="M12" s="239">
        <v>1</v>
      </c>
      <c r="N12" s="239">
        <v>1</v>
      </c>
      <c r="O12" s="239">
        <v>1</v>
      </c>
      <c r="P12" s="239">
        <v>2</v>
      </c>
      <c r="Q12" s="239">
        <v>1</v>
      </c>
      <c r="R12" s="239"/>
      <c r="S12" s="239">
        <v>7</v>
      </c>
      <c r="T12" s="249" t="s">
        <v>113</v>
      </c>
      <c r="U12" s="245">
        <v>2</v>
      </c>
      <c r="V12" s="245">
        <v>2</v>
      </c>
      <c r="W12" s="245">
        <v>1</v>
      </c>
      <c r="X12" s="245">
        <v>6</v>
      </c>
      <c r="Y12" s="247">
        <v>42</v>
      </c>
      <c r="Z12" s="246" t="s">
        <v>75</v>
      </c>
      <c r="AA12" s="245"/>
      <c r="AB12" s="40"/>
      <c r="AC12" s="89" t="s">
        <v>229</v>
      </c>
      <c r="AD12" s="41"/>
    </row>
    <row r="13" spans="1:30" s="34" customFormat="1" x14ac:dyDescent="0.55000000000000004">
      <c r="A13" s="135"/>
      <c r="B13" s="136"/>
      <c r="C13" s="239"/>
      <c r="D13" s="239"/>
      <c r="E13" s="239"/>
      <c r="F13" s="239"/>
      <c r="G13" s="240"/>
      <c r="H13" s="250"/>
      <c r="I13" s="240"/>
      <c r="J13" s="240"/>
      <c r="K13" s="240"/>
      <c r="L13" s="239"/>
      <c r="M13" s="239"/>
      <c r="N13" s="239"/>
      <c r="O13" s="239"/>
      <c r="P13" s="239"/>
      <c r="Q13" s="239"/>
      <c r="R13" s="239"/>
      <c r="S13" s="239"/>
      <c r="T13" s="249"/>
      <c r="U13" s="245"/>
      <c r="V13" s="245"/>
      <c r="W13" s="245"/>
      <c r="X13" s="245"/>
      <c r="Y13" s="247"/>
      <c r="Z13" s="246"/>
      <c r="AA13" s="245"/>
      <c r="AB13" s="40"/>
      <c r="AC13" s="89"/>
      <c r="AD13" s="41"/>
    </row>
    <row r="14" spans="1:30" s="34" customFormat="1" x14ac:dyDescent="0.55000000000000004">
      <c r="A14" s="135" t="s">
        <v>193</v>
      </c>
      <c r="B14" s="141" t="s">
        <v>89</v>
      </c>
      <c r="C14" s="239"/>
      <c r="D14" s="240" t="s">
        <v>75</v>
      </c>
      <c r="E14" s="239"/>
      <c r="F14" s="239"/>
      <c r="G14" s="240" t="s">
        <v>75</v>
      </c>
      <c r="H14" s="250"/>
      <c r="I14" s="240" t="s">
        <v>27</v>
      </c>
      <c r="J14" s="240" t="s">
        <v>75</v>
      </c>
      <c r="K14" s="240"/>
      <c r="L14" s="239">
        <v>1</v>
      </c>
      <c r="M14" s="239">
        <v>1</v>
      </c>
      <c r="N14" s="239">
        <v>1</v>
      </c>
      <c r="O14" s="239">
        <v>1</v>
      </c>
      <c r="P14" s="239">
        <v>3</v>
      </c>
      <c r="Q14" s="239">
        <v>1</v>
      </c>
      <c r="R14" s="239"/>
      <c r="S14" s="239">
        <v>8</v>
      </c>
      <c r="T14" s="249" t="s">
        <v>113</v>
      </c>
      <c r="U14" s="245">
        <v>1</v>
      </c>
      <c r="V14" s="245">
        <v>1</v>
      </c>
      <c r="W14" s="245">
        <v>1</v>
      </c>
      <c r="X14" s="245">
        <v>4</v>
      </c>
      <c r="Y14" s="247">
        <v>32</v>
      </c>
      <c r="Z14" s="246" t="s">
        <v>75</v>
      </c>
      <c r="AA14" s="245"/>
      <c r="AB14" s="40"/>
      <c r="AC14" s="89" t="s">
        <v>229</v>
      </c>
      <c r="AD14" s="41"/>
    </row>
    <row r="15" spans="1:30" s="34" customFormat="1" x14ac:dyDescent="0.55000000000000004">
      <c r="A15" s="270"/>
      <c r="B15" s="141" t="s">
        <v>90</v>
      </c>
      <c r="C15" s="239"/>
      <c r="D15" s="239"/>
      <c r="E15" s="239"/>
      <c r="F15" s="240" t="s">
        <v>75</v>
      </c>
      <c r="G15" s="240" t="s">
        <v>75</v>
      </c>
      <c r="H15" s="250"/>
      <c r="I15" s="240" t="s">
        <v>27</v>
      </c>
      <c r="J15" s="240"/>
      <c r="K15" s="240" t="s">
        <v>75</v>
      </c>
      <c r="L15" s="239">
        <v>1</v>
      </c>
      <c r="M15" s="239">
        <v>1</v>
      </c>
      <c r="N15" s="239">
        <v>1</v>
      </c>
      <c r="O15" s="239">
        <v>1</v>
      </c>
      <c r="P15" s="239">
        <v>2</v>
      </c>
      <c r="Q15" s="239">
        <v>1</v>
      </c>
      <c r="R15" s="239"/>
      <c r="S15" s="239">
        <v>7</v>
      </c>
      <c r="T15" s="249" t="s">
        <v>113</v>
      </c>
      <c r="U15" s="245">
        <v>1</v>
      </c>
      <c r="V15" s="245">
        <v>1</v>
      </c>
      <c r="W15" s="245">
        <v>1</v>
      </c>
      <c r="X15" s="245">
        <v>4</v>
      </c>
      <c r="Y15" s="247">
        <v>28</v>
      </c>
      <c r="Z15" s="246" t="s">
        <v>75</v>
      </c>
      <c r="AA15" s="245"/>
      <c r="AB15" s="40"/>
      <c r="AC15" s="89" t="s">
        <v>229</v>
      </c>
      <c r="AD15" s="41"/>
    </row>
    <row r="16" spans="1:30" s="34" customFormat="1" x14ac:dyDescent="0.55000000000000004">
      <c r="A16" s="135"/>
      <c r="B16" s="141"/>
      <c r="C16" s="239"/>
      <c r="D16" s="239"/>
      <c r="E16" s="239"/>
      <c r="F16" s="239"/>
      <c r="G16" s="240"/>
      <c r="H16" s="250"/>
      <c r="I16" s="240"/>
      <c r="J16" s="240"/>
      <c r="K16" s="240"/>
      <c r="L16" s="239"/>
      <c r="M16" s="239"/>
      <c r="N16" s="239"/>
      <c r="O16" s="239"/>
      <c r="P16" s="239"/>
      <c r="Q16" s="239"/>
      <c r="R16" s="239"/>
      <c r="S16" s="239"/>
      <c r="T16" s="249"/>
      <c r="U16" s="245"/>
      <c r="V16" s="245"/>
      <c r="W16" s="245"/>
      <c r="X16" s="245"/>
      <c r="Y16" s="247"/>
      <c r="Z16" s="246"/>
      <c r="AA16" s="245"/>
      <c r="AB16" s="40"/>
      <c r="AC16" s="89"/>
      <c r="AD16" s="41"/>
    </row>
    <row r="17" spans="1:30" s="34" customFormat="1" x14ac:dyDescent="0.55000000000000004">
      <c r="A17" s="135" t="s">
        <v>200</v>
      </c>
      <c r="B17" s="141" t="s">
        <v>93</v>
      </c>
      <c r="C17" s="239"/>
      <c r="D17" s="239"/>
      <c r="E17" s="239"/>
      <c r="F17" s="239" t="s">
        <v>75</v>
      </c>
      <c r="G17" s="240"/>
      <c r="H17" s="250"/>
      <c r="I17" s="240" t="s">
        <v>27</v>
      </c>
      <c r="J17" s="240"/>
      <c r="K17" s="240" t="s">
        <v>75</v>
      </c>
      <c r="L17" s="239">
        <v>1</v>
      </c>
      <c r="M17" s="239">
        <v>1</v>
      </c>
      <c r="N17" s="239">
        <v>1</v>
      </c>
      <c r="O17" s="239">
        <v>1</v>
      </c>
      <c r="P17" s="239">
        <v>3</v>
      </c>
      <c r="Q17" s="239">
        <v>2</v>
      </c>
      <c r="R17" s="239"/>
      <c r="S17" s="239">
        <v>9</v>
      </c>
      <c r="T17" s="249" t="s">
        <v>113</v>
      </c>
      <c r="U17" s="245">
        <v>1</v>
      </c>
      <c r="V17" s="245">
        <v>2</v>
      </c>
      <c r="W17" s="245">
        <v>1</v>
      </c>
      <c r="X17" s="245">
        <v>5</v>
      </c>
      <c r="Y17" s="247">
        <v>45</v>
      </c>
      <c r="Z17" s="246" t="s">
        <v>75</v>
      </c>
      <c r="AA17" s="245"/>
      <c r="AB17" s="40"/>
      <c r="AC17" s="89" t="s">
        <v>229</v>
      </c>
      <c r="AD17" s="41"/>
    </row>
    <row r="18" spans="1:30" s="34" customFormat="1" x14ac:dyDescent="0.55000000000000004">
      <c r="A18" s="135"/>
      <c r="B18" s="136" t="s">
        <v>94</v>
      </c>
      <c r="C18" s="239"/>
      <c r="D18" s="239"/>
      <c r="E18" s="239"/>
      <c r="F18" s="239" t="s">
        <v>75</v>
      </c>
      <c r="G18" s="240"/>
      <c r="H18" s="250"/>
      <c r="I18" s="240" t="s">
        <v>27</v>
      </c>
      <c r="J18" s="240"/>
      <c r="K18" s="240" t="s">
        <v>75</v>
      </c>
      <c r="L18" s="239">
        <v>1</v>
      </c>
      <c r="M18" s="239">
        <v>1</v>
      </c>
      <c r="N18" s="239">
        <v>1</v>
      </c>
      <c r="O18" s="239">
        <v>1</v>
      </c>
      <c r="P18" s="239">
        <v>2</v>
      </c>
      <c r="Q18" s="239">
        <v>1</v>
      </c>
      <c r="R18" s="239"/>
      <c r="S18" s="239">
        <v>7</v>
      </c>
      <c r="T18" s="249" t="s">
        <v>113</v>
      </c>
      <c r="U18" s="245">
        <v>1</v>
      </c>
      <c r="V18" s="245">
        <v>1</v>
      </c>
      <c r="W18" s="245">
        <v>1</v>
      </c>
      <c r="X18" s="245">
        <v>4</v>
      </c>
      <c r="Y18" s="247">
        <v>18</v>
      </c>
      <c r="Z18" s="246" t="s">
        <v>75</v>
      </c>
      <c r="AA18" s="245"/>
      <c r="AB18" s="40"/>
      <c r="AC18" s="89" t="s">
        <v>229</v>
      </c>
      <c r="AD18" s="41"/>
    </row>
    <row r="19" spans="1:30" s="34" customFormat="1" x14ac:dyDescent="0.55000000000000004">
      <c r="A19" s="135"/>
      <c r="B19" s="136" t="s">
        <v>95</v>
      </c>
      <c r="C19" s="239"/>
      <c r="D19" s="239"/>
      <c r="E19" s="239"/>
      <c r="F19" s="239" t="s">
        <v>75</v>
      </c>
      <c r="G19" s="240"/>
      <c r="H19" s="250"/>
      <c r="I19" s="240" t="s">
        <v>27</v>
      </c>
      <c r="J19" s="240"/>
      <c r="K19" s="240" t="s">
        <v>75</v>
      </c>
      <c r="L19" s="239">
        <v>2</v>
      </c>
      <c r="M19" s="239">
        <v>2</v>
      </c>
      <c r="N19" s="239">
        <v>2</v>
      </c>
      <c r="O19" s="239">
        <v>1</v>
      </c>
      <c r="P19" s="239">
        <v>2</v>
      </c>
      <c r="Q19" s="239">
        <v>1</v>
      </c>
      <c r="R19" s="239"/>
      <c r="S19" s="239">
        <v>10</v>
      </c>
      <c r="T19" s="249" t="s">
        <v>116</v>
      </c>
      <c r="U19" s="245">
        <v>2</v>
      </c>
      <c r="V19" s="245">
        <v>2</v>
      </c>
      <c r="W19" s="245">
        <v>1</v>
      </c>
      <c r="X19" s="245">
        <v>7</v>
      </c>
      <c r="Y19" s="247">
        <v>70</v>
      </c>
      <c r="Z19" s="246"/>
      <c r="AA19" s="245" t="s">
        <v>75</v>
      </c>
      <c r="AB19" s="40"/>
      <c r="AC19" s="89" t="s">
        <v>229</v>
      </c>
      <c r="AD19" s="41"/>
    </row>
    <row r="20" spans="1:30" s="34" customFormat="1" x14ac:dyDescent="0.55000000000000004">
      <c r="A20" s="135"/>
      <c r="B20" s="271"/>
      <c r="C20" s="239"/>
      <c r="D20" s="239"/>
      <c r="E20" s="239"/>
      <c r="F20" s="239"/>
      <c r="G20" s="240"/>
      <c r="H20" s="250"/>
      <c r="I20" s="240"/>
      <c r="J20" s="240"/>
      <c r="K20" s="240"/>
      <c r="L20" s="239"/>
      <c r="M20" s="239"/>
      <c r="N20" s="239"/>
      <c r="O20" s="239"/>
      <c r="P20" s="239"/>
      <c r="Q20" s="239"/>
      <c r="R20" s="239"/>
      <c r="S20" s="239"/>
      <c r="T20" s="249"/>
      <c r="U20" s="245"/>
      <c r="V20" s="245"/>
      <c r="W20" s="245"/>
      <c r="X20" s="245"/>
      <c r="Y20" s="247"/>
      <c r="Z20" s="246"/>
      <c r="AA20" s="245"/>
      <c r="AB20" s="40"/>
      <c r="AC20" s="89"/>
      <c r="AD20" s="41"/>
    </row>
    <row r="21" spans="1:30" s="34" customFormat="1" x14ac:dyDescent="0.55000000000000004">
      <c r="A21" s="135" t="s">
        <v>96</v>
      </c>
      <c r="B21" s="136" t="s">
        <v>101</v>
      </c>
      <c r="C21" s="239" t="s">
        <v>75</v>
      </c>
      <c r="D21" s="239"/>
      <c r="E21" s="239"/>
      <c r="F21" s="239"/>
      <c r="G21" s="240" t="s">
        <v>75</v>
      </c>
      <c r="H21" s="250"/>
      <c r="I21" s="240" t="s">
        <v>27</v>
      </c>
      <c r="J21" s="240"/>
      <c r="K21" s="240" t="s">
        <v>75</v>
      </c>
      <c r="L21" s="239">
        <v>1</v>
      </c>
      <c r="M21" s="239">
        <v>3</v>
      </c>
      <c r="N21" s="239">
        <v>1</v>
      </c>
      <c r="O21" s="239">
        <v>3</v>
      </c>
      <c r="P21" s="239">
        <v>1</v>
      </c>
      <c r="Q21" s="239">
        <v>1</v>
      </c>
      <c r="R21" s="239">
        <v>1</v>
      </c>
      <c r="S21" s="239">
        <v>9</v>
      </c>
      <c r="T21" s="249" t="s">
        <v>113</v>
      </c>
      <c r="U21" s="245">
        <v>1</v>
      </c>
      <c r="V21" s="245">
        <v>3</v>
      </c>
      <c r="W21" s="245">
        <v>1</v>
      </c>
      <c r="X21" s="245">
        <v>6</v>
      </c>
      <c r="Y21" s="247">
        <v>54</v>
      </c>
      <c r="Z21" s="246"/>
      <c r="AA21" s="245" t="s">
        <v>75</v>
      </c>
      <c r="AB21" s="40"/>
      <c r="AC21" s="89" t="s">
        <v>229</v>
      </c>
      <c r="AD21" s="41"/>
    </row>
    <row r="22" spans="1:30" s="34" customFormat="1" x14ac:dyDescent="0.55000000000000004">
      <c r="A22" s="135"/>
      <c r="B22" s="136" t="s">
        <v>102</v>
      </c>
      <c r="C22" s="239" t="s">
        <v>75</v>
      </c>
      <c r="D22" s="239"/>
      <c r="E22" s="239"/>
      <c r="F22" s="239"/>
      <c r="G22" s="240" t="s">
        <v>75</v>
      </c>
      <c r="H22" s="250"/>
      <c r="I22" s="240" t="s">
        <v>27</v>
      </c>
      <c r="J22" s="240"/>
      <c r="K22" s="240" t="s">
        <v>75</v>
      </c>
      <c r="L22" s="239">
        <v>1</v>
      </c>
      <c r="M22" s="239">
        <v>1</v>
      </c>
      <c r="N22" s="239">
        <v>1</v>
      </c>
      <c r="O22" s="239">
        <v>2</v>
      </c>
      <c r="P22" s="239">
        <v>2</v>
      </c>
      <c r="Q22" s="239">
        <v>1</v>
      </c>
      <c r="R22" s="239">
        <v>1</v>
      </c>
      <c r="S22" s="239">
        <v>9</v>
      </c>
      <c r="T22" s="249" t="s">
        <v>113</v>
      </c>
      <c r="U22" s="245">
        <v>1</v>
      </c>
      <c r="V22" s="245">
        <v>1</v>
      </c>
      <c r="W22" s="245">
        <v>1</v>
      </c>
      <c r="X22" s="245">
        <v>4</v>
      </c>
      <c r="Y22" s="247">
        <v>36</v>
      </c>
      <c r="Z22" s="246" t="s">
        <v>75</v>
      </c>
      <c r="AA22" s="245"/>
      <c r="AB22" s="40"/>
      <c r="AC22" s="89" t="s">
        <v>230</v>
      </c>
      <c r="AD22" s="41"/>
    </row>
    <row r="23" spans="1:30" s="34" customFormat="1" x14ac:dyDescent="0.55000000000000004">
      <c r="A23" s="135"/>
      <c r="B23" s="136" t="s">
        <v>89</v>
      </c>
      <c r="C23" s="239"/>
      <c r="D23" s="239" t="s">
        <v>75</v>
      </c>
      <c r="E23" s="239"/>
      <c r="F23" s="239"/>
      <c r="G23" s="240" t="s">
        <v>75</v>
      </c>
      <c r="H23" s="250"/>
      <c r="I23" s="240" t="s">
        <v>27</v>
      </c>
      <c r="J23" s="240" t="s">
        <v>75</v>
      </c>
      <c r="K23" s="240"/>
      <c r="L23" s="239">
        <v>1</v>
      </c>
      <c r="M23" s="239">
        <v>1</v>
      </c>
      <c r="N23" s="239">
        <v>3</v>
      </c>
      <c r="O23" s="239">
        <v>1</v>
      </c>
      <c r="P23" s="239">
        <v>3</v>
      </c>
      <c r="Q23" s="239">
        <v>1</v>
      </c>
      <c r="R23" s="239">
        <v>1</v>
      </c>
      <c r="S23" s="239">
        <v>11</v>
      </c>
      <c r="T23" s="249" t="s">
        <v>113</v>
      </c>
      <c r="U23" s="245">
        <v>1</v>
      </c>
      <c r="V23" s="245">
        <v>2</v>
      </c>
      <c r="W23" s="245">
        <v>1</v>
      </c>
      <c r="X23" s="245">
        <v>5</v>
      </c>
      <c r="Y23" s="247">
        <v>35</v>
      </c>
      <c r="Z23" s="246" t="s">
        <v>75</v>
      </c>
      <c r="AA23" s="245"/>
      <c r="AB23" s="40"/>
      <c r="AC23" s="89" t="s">
        <v>229</v>
      </c>
      <c r="AD23" s="41"/>
    </row>
    <row r="24" spans="1:30" s="34" customFormat="1" x14ac:dyDescent="0.55000000000000004">
      <c r="A24" s="135"/>
      <c r="B24" s="141" t="s">
        <v>103</v>
      </c>
      <c r="C24" s="239"/>
      <c r="D24" s="239"/>
      <c r="E24" s="239"/>
      <c r="F24" s="239" t="s">
        <v>75</v>
      </c>
      <c r="G24" s="240" t="s">
        <v>75</v>
      </c>
      <c r="H24" s="250"/>
      <c r="I24" s="240" t="s">
        <v>27</v>
      </c>
      <c r="J24" s="240"/>
      <c r="K24" s="240" t="s">
        <v>75</v>
      </c>
      <c r="L24" s="239">
        <v>1</v>
      </c>
      <c r="M24" s="239">
        <v>1</v>
      </c>
      <c r="N24" s="239">
        <v>1</v>
      </c>
      <c r="O24" s="239">
        <v>1</v>
      </c>
      <c r="P24" s="239">
        <v>1</v>
      </c>
      <c r="Q24" s="239">
        <v>1</v>
      </c>
      <c r="R24" s="239">
        <v>1</v>
      </c>
      <c r="S24" s="239">
        <v>7</v>
      </c>
      <c r="T24" s="249" t="s">
        <v>113</v>
      </c>
      <c r="U24" s="245">
        <v>1</v>
      </c>
      <c r="V24" s="245">
        <v>2</v>
      </c>
      <c r="W24" s="245">
        <v>1</v>
      </c>
      <c r="X24" s="245">
        <v>5</v>
      </c>
      <c r="Y24" s="247">
        <v>35</v>
      </c>
      <c r="Z24" s="246" t="s">
        <v>75</v>
      </c>
      <c r="AA24" s="245"/>
      <c r="AB24" s="40"/>
      <c r="AC24" s="89" t="s">
        <v>229</v>
      </c>
      <c r="AD24" s="41"/>
    </row>
    <row r="25" spans="1:30" s="34" customFormat="1" x14ac:dyDescent="0.55000000000000004">
      <c r="A25" s="135"/>
      <c r="B25" s="136" t="s">
        <v>104</v>
      </c>
      <c r="C25" s="239"/>
      <c r="D25" s="239"/>
      <c r="E25" s="239"/>
      <c r="F25" s="239" t="s">
        <v>75</v>
      </c>
      <c r="G25" s="240" t="s">
        <v>75</v>
      </c>
      <c r="H25" s="250"/>
      <c r="I25" s="240" t="s">
        <v>27</v>
      </c>
      <c r="J25" s="240"/>
      <c r="K25" s="240" t="s">
        <v>75</v>
      </c>
      <c r="L25" s="239">
        <v>1</v>
      </c>
      <c r="M25" s="239">
        <v>1</v>
      </c>
      <c r="N25" s="239">
        <v>1</v>
      </c>
      <c r="O25" s="239">
        <v>1</v>
      </c>
      <c r="P25" s="239">
        <v>1</v>
      </c>
      <c r="Q25" s="239">
        <v>1</v>
      </c>
      <c r="R25" s="239">
        <v>1</v>
      </c>
      <c r="S25" s="239">
        <v>7</v>
      </c>
      <c r="T25" s="249" t="s">
        <v>113</v>
      </c>
      <c r="U25" s="245">
        <v>1</v>
      </c>
      <c r="V25" s="245">
        <v>2</v>
      </c>
      <c r="W25" s="245">
        <v>1</v>
      </c>
      <c r="X25" s="245">
        <v>5</v>
      </c>
      <c r="Y25" s="247">
        <v>35</v>
      </c>
      <c r="Z25" s="246" t="s">
        <v>75</v>
      </c>
      <c r="AA25" s="245"/>
      <c r="AB25" s="40"/>
      <c r="AC25" s="89" t="s">
        <v>229</v>
      </c>
      <c r="AD25" s="41"/>
    </row>
    <row r="26" spans="1:30" s="34" customFormat="1" x14ac:dyDescent="0.55000000000000004">
      <c r="A26" s="135"/>
      <c r="B26" s="136"/>
      <c r="C26" s="239"/>
      <c r="D26" s="239"/>
      <c r="E26" s="239"/>
      <c r="F26" s="239"/>
      <c r="G26" s="240"/>
      <c r="H26" s="250"/>
      <c r="I26" s="240"/>
      <c r="J26" s="240"/>
      <c r="K26" s="240"/>
      <c r="L26" s="239"/>
      <c r="M26" s="239"/>
      <c r="N26" s="239"/>
      <c r="O26" s="239"/>
      <c r="P26" s="239"/>
      <c r="Q26" s="239"/>
      <c r="R26" s="239"/>
      <c r="S26" s="239"/>
      <c r="T26" s="249"/>
      <c r="U26" s="245"/>
      <c r="V26" s="245"/>
      <c r="W26" s="245"/>
      <c r="X26" s="245"/>
      <c r="Y26" s="247"/>
      <c r="Z26" s="246"/>
      <c r="AA26" s="245"/>
      <c r="AB26" s="40"/>
      <c r="AC26" s="89"/>
      <c r="AD26" s="41"/>
    </row>
    <row r="27" spans="1:30" s="34" customFormat="1" x14ac:dyDescent="0.55000000000000004">
      <c r="A27" s="135" t="s">
        <v>194</v>
      </c>
      <c r="B27" s="136" t="s">
        <v>203</v>
      </c>
      <c r="C27" s="239"/>
      <c r="D27" s="240"/>
      <c r="E27" s="239" t="s">
        <v>75</v>
      </c>
      <c r="F27" s="240"/>
      <c r="G27" s="239" t="s">
        <v>75</v>
      </c>
      <c r="H27" s="239"/>
      <c r="I27" s="239" t="s">
        <v>27</v>
      </c>
      <c r="J27" s="239"/>
      <c r="K27" s="239" t="s">
        <v>75</v>
      </c>
      <c r="L27" s="240">
        <v>1</v>
      </c>
      <c r="M27" s="240">
        <v>1</v>
      </c>
      <c r="N27" s="239">
        <v>1</v>
      </c>
      <c r="O27" s="239">
        <v>3</v>
      </c>
      <c r="P27" s="240">
        <v>3</v>
      </c>
      <c r="Q27" s="251">
        <v>1</v>
      </c>
      <c r="R27" s="239">
        <v>1</v>
      </c>
      <c r="S27" s="239">
        <f>L27+M27+N27+O27+P27+Q27+R27</f>
        <v>11</v>
      </c>
      <c r="T27" s="252">
        <v>1</v>
      </c>
      <c r="U27" s="246">
        <v>1</v>
      </c>
      <c r="V27" s="246">
        <v>1</v>
      </c>
      <c r="W27" s="246">
        <v>2</v>
      </c>
      <c r="X27" s="254">
        <f t="shared" ref="X27:X29" si="0">SUM(T27:W27)</f>
        <v>5</v>
      </c>
      <c r="Y27" s="255">
        <f>S27*X27</f>
        <v>55</v>
      </c>
      <c r="Z27" s="239"/>
      <c r="AA27" s="239" t="s">
        <v>75</v>
      </c>
      <c r="AB27" s="40"/>
      <c r="AC27" s="89" t="s">
        <v>228</v>
      </c>
      <c r="AD27" s="107"/>
    </row>
    <row r="28" spans="1:30" s="34" customFormat="1" x14ac:dyDescent="0.55000000000000004">
      <c r="A28" s="135" t="s">
        <v>174</v>
      </c>
      <c r="B28" s="136" t="s">
        <v>99</v>
      </c>
      <c r="C28" s="240"/>
      <c r="D28" s="239" t="s">
        <v>75</v>
      </c>
      <c r="E28" s="240"/>
      <c r="F28" s="240"/>
      <c r="G28" s="239" t="s">
        <v>75</v>
      </c>
      <c r="H28" s="239"/>
      <c r="I28" s="239" t="s">
        <v>27</v>
      </c>
      <c r="J28" s="239"/>
      <c r="K28" s="239" t="s">
        <v>75</v>
      </c>
      <c r="L28" s="240">
        <v>1</v>
      </c>
      <c r="M28" s="240">
        <v>1</v>
      </c>
      <c r="N28" s="239">
        <v>1</v>
      </c>
      <c r="O28" s="239">
        <v>2</v>
      </c>
      <c r="P28" s="240">
        <v>3</v>
      </c>
      <c r="Q28" s="251">
        <v>1</v>
      </c>
      <c r="R28" s="239">
        <v>1</v>
      </c>
      <c r="S28" s="239">
        <f t="shared" ref="S28:S29" si="1">L28+M28+N28+O28+P28+Q28+R28</f>
        <v>10</v>
      </c>
      <c r="T28" s="252">
        <v>1</v>
      </c>
      <c r="U28" s="246">
        <v>1</v>
      </c>
      <c r="V28" s="246">
        <v>1</v>
      </c>
      <c r="W28" s="246">
        <v>1</v>
      </c>
      <c r="X28" s="254">
        <f t="shared" si="0"/>
        <v>4</v>
      </c>
      <c r="Y28" s="255">
        <f t="shared" ref="Y28:Y29" si="2">S28*X28</f>
        <v>40</v>
      </c>
      <c r="Z28" s="239" t="s">
        <v>75</v>
      </c>
      <c r="AA28" s="245"/>
      <c r="AB28" s="40"/>
      <c r="AC28" s="89" t="s">
        <v>229</v>
      </c>
      <c r="AD28" s="41"/>
    </row>
    <row r="29" spans="1:30" s="34" customFormat="1" x14ac:dyDescent="0.55000000000000004">
      <c r="A29" s="135"/>
      <c r="B29" s="136" t="s">
        <v>100</v>
      </c>
      <c r="C29" s="240"/>
      <c r="D29" s="240"/>
      <c r="E29" s="240"/>
      <c r="F29" s="239" t="s">
        <v>75</v>
      </c>
      <c r="G29" s="239" t="s">
        <v>75</v>
      </c>
      <c r="H29" s="239"/>
      <c r="I29" s="239" t="s">
        <v>27</v>
      </c>
      <c r="J29" s="239"/>
      <c r="K29" s="239" t="s">
        <v>75</v>
      </c>
      <c r="L29" s="240">
        <v>1</v>
      </c>
      <c r="M29" s="240">
        <v>1</v>
      </c>
      <c r="N29" s="239">
        <v>1</v>
      </c>
      <c r="O29" s="239">
        <v>1</v>
      </c>
      <c r="P29" s="240">
        <v>3</v>
      </c>
      <c r="Q29" s="251">
        <v>1</v>
      </c>
      <c r="R29" s="239">
        <v>1</v>
      </c>
      <c r="S29" s="239">
        <f t="shared" si="1"/>
        <v>9</v>
      </c>
      <c r="T29" s="252">
        <v>1</v>
      </c>
      <c r="U29" s="246">
        <v>1</v>
      </c>
      <c r="V29" s="246">
        <v>1</v>
      </c>
      <c r="W29" s="246">
        <v>1</v>
      </c>
      <c r="X29" s="254">
        <f t="shared" si="0"/>
        <v>4</v>
      </c>
      <c r="Y29" s="255">
        <f t="shared" si="2"/>
        <v>36</v>
      </c>
      <c r="Z29" s="239" t="s">
        <v>75</v>
      </c>
      <c r="AA29" s="245"/>
      <c r="AB29" s="40"/>
      <c r="AC29" s="89" t="s">
        <v>229</v>
      </c>
      <c r="AD29" s="41"/>
    </row>
    <row r="30" spans="1:30" s="34" customFormat="1" x14ac:dyDescent="0.55000000000000004">
      <c r="A30" s="135"/>
      <c r="B30" s="141"/>
      <c r="C30" s="239"/>
      <c r="D30" s="240"/>
      <c r="E30" s="239"/>
      <c r="F30" s="240"/>
      <c r="G30" s="239"/>
      <c r="H30" s="238"/>
      <c r="I30" s="239"/>
      <c r="J30" s="239"/>
      <c r="K30" s="239"/>
      <c r="L30" s="240"/>
      <c r="M30" s="240"/>
      <c r="N30" s="239"/>
      <c r="O30" s="239"/>
      <c r="P30" s="240"/>
      <c r="Q30" s="251"/>
      <c r="R30" s="239"/>
      <c r="S30" s="239"/>
      <c r="T30" s="252"/>
      <c r="U30" s="246"/>
      <c r="V30" s="246"/>
      <c r="W30" s="246"/>
      <c r="X30" s="254"/>
      <c r="Y30" s="255"/>
      <c r="Z30" s="239"/>
      <c r="AA30" s="239"/>
      <c r="AB30" s="63"/>
      <c r="AC30" s="89"/>
      <c r="AD30" s="41"/>
    </row>
    <row r="31" spans="1:30" s="34" customFormat="1" x14ac:dyDescent="0.55000000000000004">
      <c r="A31" s="135" t="s">
        <v>107</v>
      </c>
      <c r="B31" s="141" t="s">
        <v>89</v>
      </c>
      <c r="C31" s="239"/>
      <c r="D31" s="239" t="s">
        <v>75</v>
      </c>
      <c r="E31" s="239"/>
      <c r="F31" s="239"/>
      <c r="G31" s="240"/>
      <c r="H31" s="250" t="s">
        <v>75</v>
      </c>
      <c r="I31" s="240" t="s">
        <v>27</v>
      </c>
      <c r="J31" s="240"/>
      <c r="K31" s="240" t="s">
        <v>75</v>
      </c>
      <c r="L31" s="239">
        <v>3</v>
      </c>
      <c r="M31" s="239">
        <v>1</v>
      </c>
      <c r="N31" s="239">
        <v>1</v>
      </c>
      <c r="O31" s="239">
        <v>1</v>
      </c>
      <c r="P31" s="239">
        <v>1</v>
      </c>
      <c r="Q31" s="239">
        <v>1</v>
      </c>
      <c r="R31" s="239">
        <v>1</v>
      </c>
      <c r="S31" s="239">
        <v>9</v>
      </c>
      <c r="T31" s="249" t="s">
        <v>113</v>
      </c>
      <c r="U31" s="245">
        <v>1</v>
      </c>
      <c r="V31" s="245">
        <v>2</v>
      </c>
      <c r="W31" s="245">
        <v>1</v>
      </c>
      <c r="X31" s="246">
        <v>5</v>
      </c>
      <c r="Y31" s="247">
        <v>45</v>
      </c>
      <c r="Z31" s="246" t="s">
        <v>75</v>
      </c>
      <c r="AA31" s="245"/>
      <c r="AB31" s="40"/>
      <c r="AC31" s="89" t="s">
        <v>229</v>
      </c>
      <c r="AD31" s="107"/>
    </row>
    <row r="32" spans="1:30" s="34" customFormat="1" x14ac:dyDescent="0.55000000000000004">
      <c r="A32" s="135"/>
      <c r="B32" s="141" t="s">
        <v>108</v>
      </c>
      <c r="C32" s="239" t="s">
        <v>75</v>
      </c>
      <c r="D32" s="239"/>
      <c r="E32" s="239"/>
      <c r="F32" s="239"/>
      <c r="G32" s="240"/>
      <c r="H32" s="250" t="s">
        <v>75</v>
      </c>
      <c r="I32" s="240" t="s">
        <v>27</v>
      </c>
      <c r="J32" s="240"/>
      <c r="K32" s="240" t="s">
        <v>75</v>
      </c>
      <c r="L32" s="239">
        <v>3</v>
      </c>
      <c r="M32" s="239">
        <v>1</v>
      </c>
      <c r="N32" s="239">
        <v>1</v>
      </c>
      <c r="O32" s="239">
        <v>1</v>
      </c>
      <c r="P32" s="239">
        <v>1</v>
      </c>
      <c r="Q32" s="239">
        <v>1</v>
      </c>
      <c r="R32" s="239">
        <v>1</v>
      </c>
      <c r="S32" s="239">
        <v>9</v>
      </c>
      <c r="T32" s="249" t="s">
        <v>113</v>
      </c>
      <c r="U32" s="245">
        <v>1</v>
      </c>
      <c r="V32" s="245">
        <v>1</v>
      </c>
      <c r="W32" s="245">
        <v>1</v>
      </c>
      <c r="X32" s="246">
        <v>4</v>
      </c>
      <c r="Y32" s="247">
        <v>36</v>
      </c>
      <c r="Z32" s="246" t="s">
        <v>75</v>
      </c>
      <c r="AA32" s="245"/>
      <c r="AB32" s="40"/>
      <c r="AC32" s="89" t="s">
        <v>230</v>
      </c>
      <c r="AD32" s="41"/>
    </row>
    <row r="33" spans="1:30" s="34" customFormat="1" x14ac:dyDescent="0.55000000000000004">
      <c r="A33" s="135"/>
      <c r="B33" s="141" t="s">
        <v>100</v>
      </c>
      <c r="C33" s="239"/>
      <c r="D33" s="239"/>
      <c r="E33" s="239"/>
      <c r="F33" s="239" t="s">
        <v>75</v>
      </c>
      <c r="G33" s="240"/>
      <c r="H33" s="239" t="s">
        <v>75</v>
      </c>
      <c r="I33" s="239" t="s">
        <v>27</v>
      </c>
      <c r="J33" s="239"/>
      <c r="K33" s="239" t="s">
        <v>75</v>
      </c>
      <c r="L33" s="239">
        <v>3</v>
      </c>
      <c r="M33" s="239">
        <v>1</v>
      </c>
      <c r="N33" s="239">
        <v>1</v>
      </c>
      <c r="O33" s="239">
        <v>1</v>
      </c>
      <c r="P33" s="239">
        <v>1</v>
      </c>
      <c r="Q33" s="239">
        <v>1</v>
      </c>
      <c r="R33" s="239">
        <v>1</v>
      </c>
      <c r="S33" s="239">
        <v>9</v>
      </c>
      <c r="T33" s="249" t="s">
        <v>113</v>
      </c>
      <c r="U33" s="245">
        <v>1</v>
      </c>
      <c r="V33" s="245">
        <v>1</v>
      </c>
      <c r="W33" s="245">
        <v>1</v>
      </c>
      <c r="X33" s="246">
        <v>4</v>
      </c>
      <c r="Y33" s="247">
        <v>36</v>
      </c>
      <c r="Z33" s="246" t="s">
        <v>75</v>
      </c>
      <c r="AA33" s="245"/>
      <c r="AB33" s="40"/>
      <c r="AC33" s="89" t="s">
        <v>229</v>
      </c>
    </row>
    <row r="34" spans="1:30" s="34" customFormat="1" x14ac:dyDescent="0.55000000000000004">
      <c r="A34" s="135"/>
      <c r="B34" s="141" t="s">
        <v>177</v>
      </c>
      <c r="C34" s="239"/>
      <c r="D34" s="239"/>
      <c r="E34" s="239"/>
      <c r="F34" s="239" t="s">
        <v>75</v>
      </c>
      <c r="G34" s="240"/>
      <c r="H34" s="238" t="s">
        <v>75</v>
      </c>
      <c r="I34" s="239" t="s">
        <v>27</v>
      </c>
      <c r="J34" s="239"/>
      <c r="K34" s="239" t="s">
        <v>75</v>
      </c>
      <c r="L34" s="239">
        <v>1</v>
      </c>
      <c r="M34" s="239">
        <v>1</v>
      </c>
      <c r="N34" s="239">
        <v>1</v>
      </c>
      <c r="O34" s="239">
        <v>1</v>
      </c>
      <c r="P34" s="239">
        <v>3</v>
      </c>
      <c r="Q34" s="239">
        <v>1</v>
      </c>
      <c r="R34" s="239">
        <v>1</v>
      </c>
      <c r="S34" s="239">
        <v>9</v>
      </c>
      <c r="T34" s="249" t="s">
        <v>113</v>
      </c>
      <c r="U34" s="245">
        <v>1</v>
      </c>
      <c r="V34" s="245">
        <v>1</v>
      </c>
      <c r="W34" s="245">
        <v>1</v>
      </c>
      <c r="X34" s="246">
        <v>4</v>
      </c>
      <c r="Y34" s="247">
        <v>36</v>
      </c>
      <c r="Z34" s="246" t="s">
        <v>75</v>
      </c>
      <c r="AA34" s="245"/>
      <c r="AB34" s="40"/>
      <c r="AC34" s="89" t="s">
        <v>229</v>
      </c>
    </row>
    <row r="35" spans="1:30" s="34" customFormat="1" x14ac:dyDescent="0.55000000000000004">
      <c r="A35" s="135"/>
      <c r="B35" s="141"/>
      <c r="C35" s="239"/>
      <c r="D35" s="239"/>
      <c r="E35" s="239"/>
      <c r="F35" s="239"/>
      <c r="G35" s="240"/>
      <c r="H35" s="238"/>
      <c r="I35" s="240"/>
      <c r="J35" s="240"/>
      <c r="K35" s="240"/>
      <c r="L35" s="239"/>
      <c r="M35" s="239"/>
      <c r="N35" s="239"/>
      <c r="O35" s="239"/>
      <c r="P35" s="239"/>
      <c r="Q35" s="239"/>
      <c r="R35" s="239"/>
      <c r="S35" s="239"/>
      <c r="T35" s="239"/>
      <c r="U35" s="245"/>
      <c r="V35" s="245"/>
      <c r="W35" s="245"/>
      <c r="X35" s="245"/>
      <c r="Y35" s="247"/>
      <c r="Z35" s="246"/>
      <c r="AA35" s="245"/>
      <c r="AB35" s="40"/>
      <c r="AC35" s="89"/>
    </row>
    <row r="36" spans="1:30" s="34" customFormat="1" x14ac:dyDescent="0.55000000000000004">
      <c r="A36" s="135" t="s">
        <v>109</v>
      </c>
      <c r="B36" s="141" t="s">
        <v>110</v>
      </c>
      <c r="C36" s="239"/>
      <c r="D36" s="239"/>
      <c r="E36" s="239"/>
      <c r="F36" s="239" t="s">
        <v>75</v>
      </c>
      <c r="G36" s="240" t="s">
        <v>75</v>
      </c>
      <c r="H36" s="238"/>
      <c r="I36" s="240" t="s">
        <v>27</v>
      </c>
      <c r="J36" s="240"/>
      <c r="K36" s="240" t="s">
        <v>75</v>
      </c>
      <c r="L36" s="239">
        <v>1</v>
      </c>
      <c r="M36" s="239">
        <v>1</v>
      </c>
      <c r="N36" s="239">
        <v>1</v>
      </c>
      <c r="O36" s="239">
        <v>1</v>
      </c>
      <c r="P36" s="239">
        <v>2</v>
      </c>
      <c r="Q36" s="239">
        <v>1</v>
      </c>
      <c r="R36" s="239"/>
      <c r="S36" s="239">
        <v>7</v>
      </c>
      <c r="T36" s="239">
        <v>1</v>
      </c>
      <c r="U36" s="245">
        <v>1</v>
      </c>
      <c r="V36" s="245">
        <v>2</v>
      </c>
      <c r="W36" s="245">
        <v>1</v>
      </c>
      <c r="X36" s="245">
        <v>5</v>
      </c>
      <c r="Y36" s="247">
        <v>35</v>
      </c>
      <c r="Z36" s="246" t="s">
        <v>75</v>
      </c>
      <c r="AA36" s="245"/>
      <c r="AB36" s="40"/>
      <c r="AC36" s="89" t="s">
        <v>229</v>
      </c>
    </row>
    <row r="37" spans="1:30" s="34" customFormat="1" x14ac:dyDescent="0.55000000000000004">
      <c r="A37" s="135"/>
      <c r="B37" s="141" t="s">
        <v>111</v>
      </c>
      <c r="C37" s="239"/>
      <c r="D37" s="239"/>
      <c r="E37" s="239"/>
      <c r="F37" s="239" t="s">
        <v>75</v>
      </c>
      <c r="G37" s="240" t="s">
        <v>75</v>
      </c>
      <c r="H37" s="238"/>
      <c r="I37" s="240" t="s">
        <v>27</v>
      </c>
      <c r="J37" s="240"/>
      <c r="K37" s="240" t="s">
        <v>75</v>
      </c>
      <c r="L37" s="239">
        <v>1</v>
      </c>
      <c r="M37" s="239">
        <v>1</v>
      </c>
      <c r="N37" s="239">
        <v>1</v>
      </c>
      <c r="O37" s="239">
        <v>1</v>
      </c>
      <c r="P37" s="239">
        <v>2</v>
      </c>
      <c r="Q37" s="239">
        <v>1</v>
      </c>
      <c r="R37" s="239"/>
      <c r="S37" s="239">
        <v>7</v>
      </c>
      <c r="T37" s="239">
        <v>1</v>
      </c>
      <c r="U37" s="245">
        <v>1</v>
      </c>
      <c r="V37" s="245">
        <v>2</v>
      </c>
      <c r="W37" s="245">
        <v>1</v>
      </c>
      <c r="X37" s="245">
        <v>5</v>
      </c>
      <c r="Y37" s="247">
        <v>35</v>
      </c>
      <c r="Z37" s="246" t="s">
        <v>75</v>
      </c>
      <c r="AA37" s="245"/>
      <c r="AB37" s="40"/>
      <c r="AC37" s="89" t="s">
        <v>229</v>
      </c>
    </row>
    <row r="38" spans="1:30" s="34" customFormat="1" x14ac:dyDescent="0.55000000000000004">
      <c r="A38" s="262"/>
      <c r="B38" s="251"/>
      <c r="C38" s="240"/>
      <c r="D38" s="240"/>
      <c r="E38" s="240"/>
      <c r="F38" s="240"/>
      <c r="G38" s="240"/>
      <c r="H38" s="238"/>
      <c r="I38" s="239"/>
      <c r="J38" s="239"/>
      <c r="K38" s="239"/>
      <c r="L38" s="239"/>
      <c r="M38" s="239"/>
      <c r="N38" s="239"/>
      <c r="O38" s="239"/>
      <c r="P38" s="239"/>
      <c r="Q38" s="240"/>
      <c r="R38" s="248"/>
      <c r="S38" s="245"/>
      <c r="T38" s="249"/>
      <c r="U38" s="245"/>
      <c r="V38" s="245"/>
      <c r="W38" s="245"/>
      <c r="X38" s="245"/>
      <c r="Y38" s="247"/>
      <c r="Z38" s="246"/>
      <c r="AA38" s="245"/>
      <c r="AB38" s="40"/>
      <c r="AC38" s="89"/>
    </row>
    <row r="39" spans="1:30" s="34" customFormat="1" x14ac:dyDescent="0.55000000000000004">
      <c r="A39" s="266" t="s">
        <v>121</v>
      </c>
      <c r="B39" s="256" t="s">
        <v>196</v>
      </c>
      <c r="C39" s="240"/>
      <c r="D39" s="239"/>
      <c r="E39" s="240"/>
      <c r="F39" s="239" t="s">
        <v>75</v>
      </c>
      <c r="G39" s="239" t="s">
        <v>75</v>
      </c>
      <c r="H39" s="238"/>
      <c r="I39" s="239"/>
      <c r="J39" s="239"/>
      <c r="K39" s="239" t="s">
        <v>75</v>
      </c>
      <c r="L39" s="239">
        <v>1</v>
      </c>
      <c r="M39" s="239">
        <v>1</v>
      </c>
      <c r="N39" s="239">
        <v>1</v>
      </c>
      <c r="O39" s="245">
        <v>1</v>
      </c>
      <c r="P39" s="240">
        <v>3</v>
      </c>
      <c r="Q39" s="239">
        <v>1</v>
      </c>
      <c r="R39" s="239"/>
      <c r="S39" s="239">
        <f t="shared" ref="S39:S42" si="3">R39+Q39+P39+O39+N39+M39+L39</f>
        <v>8</v>
      </c>
      <c r="T39" s="249" t="s">
        <v>113</v>
      </c>
      <c r="U39" s="245">
        <v>1</v>
      </c>
      <c r="V39" s="245">
        <v>1</v>
      </c>
      <c r="W39" s="245">
        <v>1</v>
      </c>
      <c r="X39" s="254">
        <f t="shared" ref="X39:X42" si="4">W39+V39+U39+T39</f>
        <v>4</v>
      </c>
      <c r="Y39" s="255">
        <f t="shared" ref="Y39:Y42" si="5">X39*S39</f>
        <v>32</v>
      </c>
      <c r="Z39" s="239" t="s">
        <v>75</v>
      </c>
      <c r="AA39" s="245"/>
      <c r="AB39" s="40"/>
      <c r="AC39" s="89" t="s">
        <v>229</v>
      </c>
    </row>
    <row r="40" spans="1:30" s="34" customFormat="1" x14ac:dyDescent="0.55000000000000004">
      <c r="A40" s="259"/>
      <c r="B40" s="253" t="s">
        <v>119</v>
      </c>
      <c r="C40" s="257"/>
      <c r="D40" s="239"/>
      <c r="E40" s="239"/>
      <c r="F40" s="239" t="s">
        <v>75</v>
      </c>
      <c r="G40" s="239" t="s">
        <v>75</v>
      </c>
      <c r="H40" s="238"/>
      <c r="I40" s="239"/>
      <c r="J40" s="239"/>
      <c r="K40" s="239" t="s">
        <v>75</v>
      </c>
      <c r="L40" s="239">
        <v>1</v>
      </c>
      <c r="M40" s="239">
        <v>1</v>
      </c>
      <c r="N40" s="239">
        <v>1</v>
      </c>
      <c r="O40" s="239">
        <v>1</v>
      </c>
      <c r="P40" s="239">
        <v>2</v>
      </c>
      <c r="Q40" s="239">
        <v>1</v>
      </c>
      <c r="R40" s="239"/>
      <c r="S40" s="239">
        <f t="shared" si="3"/>
        <v>7</v>
      </c>
      <c r="T40" s="249" t="s">
        <v>113</v>
      </c>
      <c r="U40" s="245">
        <v>1</v>
      </c>
      <c r="V40" s="245">
        <v>1</v>
      </c>
      <c r="W40" s="245">
        <v>1</v>
      </c>
      <c r="X40" s="254">
        <f t="shared" si="4"/>
        <v>4</v>
      </c>
      <c r="Y40" s="255">
        <f t="shared" si="5"/>
        <v>28</v>
      </c>
      <c r="Z40" s="239" t="s">
        <v>75</v>
      </c>
      <c r="AA40" s="245"/>
      <c r="AB40" s="40"/>
      <c r="AC40" s="89" t="s">
        <v>229</v>
      </c>
    </row>
    <row r="41" spans="1:30" s="34" customFormat="1" x14ac:dyDescent="0.55000000000000004">
      <c r="A41" s="262"/>
      <c r="B41" s="253" t="s">
        <v>120</v>
      </c>
      <c r="C41" s="239" t="s">
        <v>75</v>
      </c>
      <c r="D41" s="239"/>
      <c r="E41" s="239"/>
      <c r="F41" s="239"/>
      <c r="G41" s="239" t="s">
        <v>75</v>
      </c>
      <c r="H41" s="238"/>
      <c r="I41" s="239"/>
      <c r="J41" s="239"/>
      <c r="K41" s="239" t="s">
        <v>75</v>
      </c>
      <c r="L41" s="239">
        <v>1</v>
      </c>
      <c r="M41" s="239">
        <v>1</v>
      </c>
      <c r="N41" s="239">
        <v>1</v>
      </c>
      <c r="O41" s="239">
        <v>1</v>
      </c>
      <c r="P41" s="239">
        <v>3</v>
      </c>
      <c r="Q41" s="239">
        <v>1</v>
      </c>
      <c r="R41" s="239"/>
      <c r="S41" s="239">
        <f t="shared" si="3"/>
        <v>8</v>
      </c>
      <c r="T41" s="249" t="s">
        <v>113</v>
      </c>
      <c r="U41" s="245">
        <v>1</v>
      </c>
      <c r="V41" s="245">
        <v>1</v>
      </c>
      <c r="W41" s="245">
        <v>2</v>
      </c>
      <c r="X41" s="254">
        <f t="shared" si="4"/>
        <v>5</v>
      </c>
      <c r="Y41" s="255">
        <f t="shared" si="5"/>
        <v>40</v>
      </c>
      <c r="Z41" s="239" t="s">
        <v>75</v>
      </c>
      <c r="AA41" s="245"/>
      <c r="AB41" s="40"/>
      <c r="AC41" s="89" t="s">
        <v>230</v>
      </c>
    </row>
    <row r="42" spans="1:30" s="34" customFormat="1" x14ac:dyDescent="0.55000000000000004">
      <c r="A42" s="263"/>
      <c r="B42" s="253" t="s">
        <v>76</v>
      </c>
      <c r="C42" s="257"/>
      <c r="D42" s="239"/>
      <c r="E42" s="239" t="s">
        <v>75</v>
      </c>
      <c r="F42" s="239"/>
      <c r="G42" s="239" t="s">
        <v>75</v>
      </c>
      <c r="H42" s="238"/>
      <c r="I42" s="239"/>
      <c r="J42" s="240"/>
      <c r="K42" s="239" t="s">
        <v>75</v>
      </c>
      <c r="L42" s="239">
        <v>1</v>
      </c>
      <c r="M42" s="239">
        <v>1</v>
      </c>
      <c r="N42" s="239">
        <v>1</v>
      </c>
      <c r="O42" s="239">
        <v>1</v>
      </c>
      <c r="P42" s="239">
        <v>3</v>
      </c>
      <c r="Q42" s="239">
        <v>1</v>
      </c>
      <c r="R42" s="239"/>
      <c r="S42" s="239">
        <f t="shared" si="3"/>
        <v>8</v>
      </c>
      <c r="T42" s="239">
        <v>1</v>
      </c>
      <c r="U42" s="245">
        <v>1</v>
      </c>
      <c r="V42" s="245">
        <v>1</v>
      </c>
      <c r="W42" s="245">
        <v>2</v>
      </c>
      <c r="X42" s="246">
        <f t="shared" si="4"/>
        <v>5</v>
      </c>
      <c r="Y42" s="247">
        <f t="shared" si="5"/>
        <v>40</v>
      </c>
      <c r="Z42" s="239" t="s">
        <v>75</v>
      </c>
      <c r="AA42" s="245"/>
      <c r="AB42" s="40"/>
      <c r="AC42" s="89" t="s">
        <v>228</v>
      </c>
    </row>
    <row r="43" spans="1:30" s="34" customFormat="1" x14ac:dyDescent="0.55000000000000004">
      <c r="A43" s="263"/>
      <c r="B43" s="253"/>
      <c r="C43" s="257"/>
      <c r="D43" s="239"/>
      <c r="E43" s="239"/>
      <c r="F43" s="239"/>
      <c r="G43" s="239"/>
      <c r="H43" s="238"/>
      <c r="I43" s="239"/>
      <c r="J43" s="240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45"/>
      <c r="V43" s="245"/>
      <c r="W43" s="245"/>
      <c r="X43" s="246"/>
      <c r="Y43" s="247"/>
      <c r="Z43" s="239"/>
      <c r="AA43" s="245"/>
      <c r="AB43" s="40"/>
      <c r="AC43" s="89"/>
    </row>
    <row r="44" spans="1:30" s="34" customFormat="1" x14ac:dyDescent="0.55000000000000004">
      <c r="A44" s="135" t="s">
        <v>126</v>
      </c>
      <c r="B44" s="141" t="s">
        <v>231</v>
      </c>
      <c r="C44" s="258" t="s">
        <v>75</v>
      </c>
      <c r="D44" s="258"/>
      <c r="E44" s="258"/>
      <c r="F44" s="258"/>
      <c r="G44" s="258" t="s">
        <v>75</v>
      </c>
      <c r="H44" s="238"/>
      <c r="I44" s="239" t="s">
        <v>27</v>
      </c>
      <c r="J44" s="239"/>
      <c r="K44" s="239" t="s">
        <v>75</v>
      </c>
      <c r="L44" s="258">
        <v>1</v>
      </c>
      <c r="M44" s="239">
        <v>2</v>
      </c>
      <c r="N44" s="239">
        <v>1</v>
      </c>
      <c r="O44" s="239">
        <v>2</v>
      </c>
      <c r="P44" s="239">
        <v>1</v>
      </c>
      <c r="Q44" s="239">
        <v>1</v>
      </c>
      <c r="R44" s="239"/>
      <c r="S44" s="248">
        <v>8</v>
      </c>
      <c r="T44" s="249" t="s">
        <v>113</v>
      </c>
      <c r="U44" s="245">
        <v>2</v>
      </c>
      <c r="V44" s="245">
        <v>1</v>
      </c>
      <c r="W44" s="245">
        <v>2</v>
      </c>
      <c r="X44" s="245">
        <v>6</v>
      </c>
      <c r="Y44" s="247">
        <v>48</v>
      </c>
      <c r="Z44" s="246" t="s">
        <v>75</v>
      </c>
      <c r="AA44" s="246"/>
      <c r="AB44" s="40"/>
      <c r="AC44" s="89" t="s">
        <v>230</v>
      </c>
      <c r="AD44" s="109"/>
    </row>
    <row r="45" spans="1:30" s="34" customFormat="1" x14ac:dyDescent="0.55000000000000004">
      <c r="A45" s="259"/>
      <c r="B45" s="260" t="s">
        <v>180</v>
      </c>
      <c r="C45" s="239"/>
      <c r="D45" s="239"/>
      <c r="E45" s="239"/>
      <c r="F45" s="239" t="s">
        <v>75</v>
      </c>
      <c r="G45" s="240" t="s">
        <v>75</v>
      </c>
      <c r="H45" s="238"/>
      <c r="I45" s="239" t="s">
        <v>27</v>
      </c>
      <c r="J45" s="239"/>
      <c r="K45" s="239" t="s">
        <v>75</v>
      </c>
      <c r="L45" s="239">
        <v>1</v>
      </c>
      <c r="M45" s="239">
        <v>1</v>
      </c>
      <c r="N45" s="239">
        <v>1</v>
      </c>
      <c r="O45" s="239">
        <v>1</v>
      </c>
      <c r="P45" s="239">
        <v>2</v>
      </c>
      <c r="Q45" s="239">
        <v>1</v>
      </c>
      <c r="R45" s="239"/>
      <c r="S45" s="239">
        <v>7</v>
      </c>
      <c r="T45" s="249" t="s">
        <v>113</v>
      </c>
      <c r="U45" s="245">
        <v>1</v>
      </c>
      <c r="V45" s="245">
        <v>1</v>
      </c>
      <c r="W45" s="245">
        <v>1</v>
      </c>
      <c r="X45" s="245">
        <v>4</v>
      </c>
      <c r="Y45" s="247">
        <v>28</v>
      </c>
      <c r="Z45" s="246" t="s">
        <v>75</v>
      </c>
      <c r="AA45" s="245"/>
      <c r="AB45" s="40"/>
      <c r="AC45" s="89" t="s">
        <v>229</v>
      </c>
    </row>
    <row r="46" spans="1:30" s="34" customFormat="1" x14ac:dyDescent="0.55000000000000004">
      <c r="A46" s="262"/>
      <c r="B46" s="260" t="s">
        <v>181</v>
      </c>
      <c r="C46" s="261"/>
      <c r="D46" s="261"/>
      <c r="E46" s="261"/>
      <c r="F46" s="239" t="s">
        <v>75</v>
      </c>
      <c r="G46" s="240"/>
      <c r="H46" s="238"/>
      <c r="I46" s="238" t="s">
        <v>27</v>
      </c>
      <c r="J46" s="239"/>
      <c r="K46" s="239" t="s">
        <v>75</v>
      </c>
      <c r="L46" s="239">
        <v>1</v>
      </c>
      <c r="M46" s="239">
        <v>1</v>
      </c>
      <c r="N46" s="239">
        <v>1</v>
      </c>
      <c r="O46" s="239">
        <v>1</v>
      </c>
      <c r="P46" s="239">
        <v>2</v>
      </c>
      <c r="Q46" s="239">
        <v>1</v>
      </c>
      <c r="R46" s="239"/>
      <c r="S46" s="239">
        <v>7</v>
      </c>
      <c r="T46" s="249" t="s">
        <v>113</v>
      </c>
      <c r="U46" s="245">
        <v>1</v>
      </c>
      <c r="V46" s="245">
        <v>1</v>
      </c>
      <c r="W46" s="245">
        <v>1</v>
      </c>
      <c r="X46" s="245">
        <v>4</v>
      </c>
      <c r="Y46" s="247">
        <v>28</v>
      </c>
      <c r="Z46" s="246" t="s">
        <v>75</v>
      </c>
      <c r="AA46" s="245"/>
      <c r="AB46" s="40"/>
      <c r="AC46" s="89" t="s">
        <v>229</v>
      </c>
    </row>
    <row r="47" spans="1:30" s="34" customFormat="1" x14ac:dyDescent="0.55000000000000004">
      <c r="A47" s="262"/>
      <c r="B47" s="344" t="s">
        <v>128</v>
      </c>
      <c r="C47" s="239"/>
      <c r="D47" s="239"/>
      <c r="E47" s="239"/>
      <c r="F47" s="239" t="s">
        <v>75</v>
      </c>
      <c r="G47" s="258" t="s">
        <v>75</v>
      </c>
      <c r="H47" s="238"/>
      <c r="I47" s="239" t="s">
        <v>27</v>
      </c>
      <c r="J47" s="240"/>
      <c r="K47" s="240" t="s">
        <v>75</v>
      </c>
      <c r="L47" s="239">
        <v>1</v>
      </c>
      <c r="M47" s="239">
        <v>1</v>
      </c>
      <c r="N47" s="239">
        <v>1</v>
      </c>
      <c r="O47" s="239">
        <v>1</v>
      </c>
      <c r="P47" s="239">
        <v>2</v>
      </c>
      <c r="Q47" s="239">
        <v>1</v>
      </c>
      <c r="R47" s="239"/>
      <c r="S47" s="239">
        <v>7</v>
      </c>
      <c r="T47" s="249" t="s">
        <v>113</v>
      </c>
      <c r="U47" s="245">
        <v>1</v>
      </c>
      <c r="V47" s="245">
        <v>1</v>
      </c>
      <c r="W47" s="245">
        <v>1</v>
      </c>
      <c r="X47" s="245">
        <v>4</v>
      </c>
      <c r="Y47" s="247">
        <v>28</v>
      </c>
      <c r="Z47" s="246" t="s">
        <v>75</v>
      </c>
      <c r="AA47" s="245"/>
      <c r="AB47" s="40"/>
      <c r="AC47" s="89" t="s">
        <v>229</v>
      </c>
    </row>
    <row r="48" spans="1:30" s="34" customFormat="1" x14ac:dyDescent="0.55000000000000004">
      <c r="A48" s="262"/>
      <c r="B48" s="141"/>
      <c r="C48" s="239"/>
      <c r="D48" s="239"/>
      <c r="E48" s="239"/>
      <c r="F48" s="239"/>
      <c r="G48" s="258"/>
      <c r="H48" s="239"/>
      <c r="I48" s="239"/>
      <c r="J48" s="240"/>
      <c r="K48" s="240"/>
      <c r="L48" s="239"/>
      <c r="M48" s="239"/>
      <c r="N48" s="239"/>
      <c r="O48" s="239"/>
      <c r="P48" s="239"/>
      <c r="Q48" s="239"/>
      <c r="R48" s="239"/>
      <c r="S48" s="239"/>
      <c r="T48" s="249"/>
      <c r="U48" s="245"/>
      <c r="V48" s="245"/>
      <c r="W48" s="245"/>
      <c r="X48" s="245"/>
      <c r="Y48" s="247"/>
      <c r="Z48" s="246"/>
      <c r="AA48" s="245"/>
      <c r="AB48" s="40"/>
      <c r="AC48" s="89"/>
    </row>
    <row r="49" spans="1:30" s="66" customFormat="1" ht="23.25" customHeight="1" x14ac:dyDescent="0.55000000000000004">
      <c r="A49" s="346" t="s">
        <v>130</v>
      </c>
      <c r="B49" s="347" t="s">
        <v>222</v>
      </c>
      <c r="C49" s="264" t="s">
        <v>75</v>
      </c>
      <c r="D49" s="264"/>
      <c r="E49" s="264"/>
      <c r="F49" s="264"/>
      <c r="G49" s="264" t="s">
        <v>75</v>
      </c>
      <c r="H49" s="264"/>
      <c r="I49" s="264" t="s">
        <v>27</v>
      </c>
      <c r="J49" s="264"/>
      <c r="K49" s="264" t="s">
        <v>75</v>
      </c>
      <c r="L49" s="264">
        <v>1</v>
      </c>
      <c r="M49" s="264">
        <v>2</v>
      </c>
      <c r="N49" s="264">
        <v>1</v>
      </c>
      <c r="O49" s="264">
        <v>2</v>
      </c>
      <c r="P49" s="264">
        <v>2</v>
      </c>
      <c r="Q49" s="264">
        <v>1</v>
      </c>
      <c r="R49" s="264"/>
      <c r="S49" s="348">
        <f t="shared" ref="S49:S66" si="6">SUM(L49:R49)</f>
        <v>9</v>
      </c>
      <c r="T49" s="264">
        <v>1</v>
      </c>
      <c r="U49" s="349">
        <v>1</v>
      </c>
      <c r="V49" s="349">
        <v>1</v>
      </c>
      <c r="W49" s="349">
        <v>1</v>
      </c>
      <c r="X49" s="349">
        <f t="shared" ref="X49:X66" si="7">SUM(T49:W49)</f>
        <v>4</v>
      </c>
      <c r="Y49" s="350">
        <f t="shared" ref="Y49:Y66" si="8">+S49*X49</f>
        <v>36</v>
      </c>
      <c r="Z49" s="264" t="s">
        <v>75</v>
      </c>
      <c r="AA49" s="349"/>
      <c r="AB49" s="351"/>
      <c r="AC49" s="298" t="s">
        <v>230</v>
      </c>
      <c r="AD49" s="59"/>
    </row>
    <row r="50" spans="1:30" s="66" customFormat="1" ht="24" customHeight="1" x14ac:dyDescent="0.55000000000000004">
      <c r="A50" s="345"/>
      <c r="B50" s="54" t="s">
        <v>133</v>
      </c>
      <c r="C50" s="101"/>
      <c r="D50" s="243"/>
      <c r="E50" s="243"/>
      <c r="F50" s="243" t="s">
        <v>75</v>
      </c>
      <c r="G50" s="243" t="s">
        <v>75</v>
      </c>
      <c r="H50" s="241"/>
      <c r="I50" s="264" t="s">
        <v>27</v>
      </c>
      <c r="J50" s="241"/>
      <c r="K50" s="243" t="s">
        <v>75</v>
      </c>
      <c r="L50" s="241">
        <v>1</v>
      </c>
      <c r="M50" s="243">
        <v>1</v>
      </c>
      <c r="N50" s="243">
        <v>1</v>
      </c>
      <c r="O50" s="243">
        <v>1</v>
      </c>
      <c r="P50" s="243">
        <v>2</v>
      </c>
      <c r="Q50" s="243">
        <v>1</v>
      </c>
      <c r="R50" s="243"/>
      <c r="S50" s="241">
        <f t="shared" si="6"/>
        <v>7</v>
      </c>
      <c r="T50" s="243">
        <v>1</v>
      </c>
      <c r="U50" s="101">
        <v>1</v>
      </c>
      <c r="V50" s="101">
        <v>1</v>
      </c>
      <c r="W50" s="101">
        <v>1</v>
      </c>
      <c r="X50" s="101">
        <f t="shared" si="7"/>
        <v>4</v>
      </c>
      <c r="Y50" s="242">
        <f t="shared" si="8"/>
        <v>28</v>
      </c>
      <c r="Z50" s="243" t="s">
        <v>75</v>
      </c>
      <c r="AA50" s="101"/>
      <c r="AB50" s="56"/>
      <c r="AC50" s="89" t="s">
        <v>229</v>
      </c>
      <c r="AD50" s="110"/>
    </row>
    <row r="51" spans="1:30" s="66" customFormat="1" ht="24" customHeight="1" x14ac:dyDescent="0.55000000000000004">
      <c r="A51" s="272"/>
      <c r="B51" s="58" t="s">
        <v>135</v>
      </c>
      <c r="C51" s="101"/>
      <c r="D51" s="243"/>
      <c r="E51" s="243"/>
      <c r="F51" s="243" t="s">
        <v>75</v>
      </c>
      <c r="G51" s="243" t="s">
        <v>75</v>
      </c>
      <c r="H51" s="264"/>
      <c r="I51" s="264" t="s">
        <v>27</v>
      </c>
      <c r="J51" s="243"/>
      <c r="K51" s="243" t="s">
        <v>75</v>
      </c>
      <c r="L51" s="241">
        <v>1</v>
      </c>
      <c r="M51" s="243">
        <v>1</v>
      </c>
      <c r="N51" s="243">
        <v>1</v>
      </c>
      <c r="O51" s="243">
        <v>1</v>
      </c>
      <c r="P51" s="243">
        <v>2</v>
      </c>
      <c r="Q51" s="243">
        <v>1</v>
      </c>
      <c r="R51" s="243"/>
      <c r="S51" s="241">
        <f t="shared" si="6"/>
        <v>7</v>
      </c>
      <c r="T51" s="243">
        <v>1</v>
      </c>
      <c r="U51" s="101">
        <v>1</v>
      </c>
      <c r="V51" s="101">
        <v>2</v>
      </c>
      <c r="W51" s="101">
        <v>1</v>
      </c>
      <c r="X51" s="101">
        <f t="shared" si="7"/>
        <v>5</v>
      </c>
      <c r="Y51" s="242">
        <f t="shared" si="8"/>
        <v>35</v>
      </c>
      <c r="Z51" s="243" t="s">
        <v>75</v>
      </c>
      <c r="AA51" s="101"/>
      <c r="AB51" s="56"/>
      <c r="AC51" s="89" t="s">
        <v>229</v>
      </c>
      <c r="AD51" s="59"/>
    </row>
    <row r="52" spans="1:30" s="66" customFormat="1" ht="24" customHeight="1" x14ac:dyDescent="0.55000000000000004">
      <c r="A52" s="272"/>
      <c r="B52" s="58" t="s">
        <v>136</v>
      </c>
      <c r="C52" s="101"/>
      <c r="D52" s="243"/>
      <c r="E52" s="243"/>
      <c r="F52" s="243" t="s">
        <v>75</v>
      </c>
      <c r="G52" s="243" t="s">
        <v>75</v>
      </c>
      <c r="H52" s="264"/>
      <c r="I52" s="264" t="s">
        <v>27</v>
      </c>
      <c r="J52" s="243"/>
      <c r="K52" s="243" t="s">
        <v>75</v>
      </c>
      <c r="L52" s="241">
        <v>1</v>
      </c>
      <c r="M52" s="243">
        <v>1</v>
      </c>
      <c r="N52" s="243">
        <v>1</v>
      </c>
      <c r="O52" s="243">
        <v>1</v>
      </c>
      <c r="P52" s="243">
        <v>2</v>
      </c>
      <c r="Q52" s="243">
        <v>1</v>
      </c>
      <c r="R52" s="243"/>
      <c r="S52" s="241">
        <f t="shared" si="6"/>
        <v>7</v>
      </c>
      <c r="T52" s="243">
        <v>1</v>
      </c>
      <c r="U52" s="101">
        <v>1</v>
      </c>
      <c r="V52" s="101">
        <v>1</v>
      </c>
      <c r="W52" s="101">
        <v>1</v>
      </c>
      <c r="X52" s="101">
        <f t="shared" si="7"/>
        <v>4</v>
      </c>
      <c r="Y52" s="242">
        <f t="shared" si="8"/>
        <v>28</v>
      </c>
      <c r="Z52" s="243" t="s">
        <v>75</v>
      </c>
      <c r="AA52" s="101"/>
      <c r="AB52" s="56"/>
      <c r="AC52" s="89" t="s">
        <v>229</v>
      </c>
      <c r="AD52" s="59"/>
    </row>
    <row r="53" spans="1:30" s="66" customFormat="1" ht="24" customHeight="1" x14ac:dyDescent="0.55000000000000004">
      <c r="A53" s="272"/>
      <c r="B53" s="58" t="s">
        <v>132</v>
      </c>
      <c r="C53" s="101"/>
      <c r="D53" s="243"/>
      <c r="E53" s="243"/>
      <c r="F53" s="243" t="s">
        <v>75</v>
      </c>
      <c r="G53" s="243" t="s">
        <v>75</v>
      </c>
      <c r="H53" s="264"/>
      <c r="I53" s="264" t="s">
        <v>27</v>
      </c>
      <c r="J53" s="243"/>
      <c r="K53" s="243" t="s">
        <v>75</v>
      </c>
      <c r="L53" s="241">
        <v>1</v>
      </c>
      <c r="M53" s="243">
        <v>1</v>
      </c>
      <c r="N53" s="243">
        <v>1</v>
      </c>
      <c r="O53" s="243">
        <v>1</v>
      </c>
      <c r="P53" s="243">
        <v>1</v>
      </c>
      <c r="Q53" s="243">
        <v>1</v>
      </c>
      <c r="R53" s="243"/>
      <c r="S53" s="241">
        <f t="shared" si="6"/>
        <v>6</v>
      </c>
      <c r="T53" s="243">
        <v>1</v>
      </c>
      <c r="U53" s="101">
        <v>1</v>
      </c>
      <c r="V53" s="101">
        <v>2</v>
      </c>
      <c r="W53" s="101">
        <v>1</v>
      </c>
      <c r="X53" s="101">
        <f t="shared" si="7"/>
        <v>5</v>
      </c>
      <c r="Y53" s="242">
        <f t="shared" si="8"/>
        <v>30</v>
      </c>
      <c r="Z53" s="243" t="s">
        <v>75</v>
      </c>
      <c r="AA53" s="101"/>
      <c r="AB53" s="56"/>
      <c r="AC53" s="89" t="s">
        <v>229</v>
      </c>
      <c r="AD53" s="59"/>
    </row>
    <row r="54" spans="1:30" s="66" customFormat="1" ht="24" customHeight="1" x14ac:dyDescent="0.55000000000000004">
      <c r="A54" s="272"/>
      <c r="B54" s="58" t="s">
        <v>137</v>
      </c>
      <c r="C54" s="101"/>
      <c r="D54" s="243"/>
      <c r="E54" s="243"/>
      <c r="F54" s="243" t="s">
        <v>75</v>
      </c>
      <c r="G54" s="243" t="s">
        <v>75</v>
      </c>
      <c r="H54" s="264"/>
      <c r="I54" s="264" t="s">
        <v>27</v>
      </c>
      <c r="J54" s="243"/>
      <c r="K54" s="243" t="s">
        <v>75</v>
      </c>
      <c r="L54" s="241">
        <v>1</v>
      </c>
      <c r="M54" s="243">
        <v>1</v>
      </c>
      <c r="N54" s="243">
        <v>1</v>
      </c>
      <c r="O54" s="243">
        <v>1</v>
      </c>
      <c r="P54" s="243">
        <v>1</v>
      </c>
      <c r="Q54" s="243">
        <v>1</v>
      </c>
      <c r="R54" s="243"/>
      <c r="S54" s="241">
        <f t="shared" si="6"/>
        <v>6</v>
      </c>
      <c r="T54" s="243">
        <v>1</v>
      </c>
      <c r="U54" s="101">
        <v>1</v>
      </c>
      <c r="V54" s="101">
        <v>2</v>
      </c>
      <c r="W54" s="101">
        <v>1</v>
      </c>
      <c r="X54" s="101">
        <f t="shared" si="7"/>
        <v>5</v>
      </c>
      <c r="Y54" s="242">
        <f t="shared" si="8"/>
        <v>30</v>
      </c>
      <c r="Z54" s="243" t="s">
        <v>75</v>
      </c>
      <c r="AA54" s="101"/>
      <c r="AB54" s="56"/>
      <c r="AC54" s="89" t="s">
        <v>229</v>
      </c>
      <c r="AD54" s="59"/>
    </row>
    <row r="55" spans="1:30" s="66" customFormat="1" ht="24" customHeight="1" x14ac:dyDescent="0.55000000000000004">
      <c r="A55" s="272"/>
      <c r="B55" s="58"/>
      <c r="C55" s="101"/>
      <c r="D55" s="243"/>
      <c r="E55" s="243"/>
      <c r="F55" s="243"/>
      <c r="G55" s="243"/>
      <c r="H55" s="264"/>
      <c r="I55" s="264"/>
      <c r="J55" s="243"/>
      <c r="K55" s="243"/>
      <c r="L55" s="241"/>
      <c r="M55" s="243"/>
      <c r="N55" s="243"/>
      <c r="O55" s="243"/>
      <c r="P55" s="243"/>
      <c r="Q55" s="243"/>
      <c r="R55" s="243"/>
      <c r="S55" s="241"/>
      <c r="T55" s="243"/>
      <c r="U55" s="101"/>
      <c r="V55" s="101"/>
      <c r="W55" s="101"/>
      <c r="X55" s="101"/>
      <c r="Y55" s="242"/>
      <c r="Z55" s="243"/>
      <c r="AA55" s="101"/>
      <c r="AB55" s="56"/>
      <c r="AC55" s="89"/>
      <c r="AD55" s="59"/>
    </row>
    <row r="56" spans="1:30" s="66" customFormat="1" ht="24" customHeight="1" x14ac:dyDescent="0.55000000000000004">
      <c r="A56" s="273" t="s">
        <v>139</v>
      </c>
      <c r="B56" s="58" t="s">
        <v>222</v>
      </c>
      <c r="C56" s="243" t="s">
        <v>75</v>
      </c>
      <c r="D56" s="243"/>
      <c r="E56" s="243"/>
      <c r="F56" s="243"/>
      <c r="G56" s="243" t="s">
        <v>75</v>
      </c>
      <c r="H56" s="264"/>
      <c r="I56" s="264" t="s">
        <v>27</v>
      </c>
      <c r="J56" s="243"/>
      <c r="K56" s="243" t="s">
        <v>75</v>
      </c>
      <c r="L56" s="241">
        <v>1</v>
      </c>
      <c r="M56" s="243">
        <v>2</v>
      </c>
      <c r="N56" s="243">
        <v>1</v>
      </c>
      <c r="O56" s="243">
        <v>2</v>
      </c>
      <c r="P56" s="243">
        <v>3</v>
      </c>
      <c r="Q56" s="243">
        <v>1</v>
      </c>
      <c r="R56" s="243"/>
      <c r="S56" s="241">
        <f t="shared" si="6"/>
        <v>10</v>
      </c>
      <c r="T56" s="243">
        <v>1</v>
      </c>
      <c r="U56" s="101">
        <v>1</v>
      </c>
      <c r="V56" s="101">
        <v>1</v>
      </c>
      <c r="W56" s="101">
        <v>1</v>
      </c>
      <c r="X56" s="101">
        <f t="shared" si="7"/>
        <v>4</v>
      </c>
      <c r="Y56" s="242">
        <f t="shared" si="8"/>
        <v>40</v>
      </c>
      <c r="Z56" s="243" t="s">
        <v>75</v>
      </c>
      <c r="AA56" s="101"/>
      <c r="AB56" s="56"/>
      <c r="AC56" s="89" t="s">
        <v>230</v>
      </c>
      <c r="AD56" s="59"/>
    </row>
    <row r="57" spans="1:30" s="66" customFormat="1" ht="24" customHeight="1" x14ac:dyDescent="0.55000000000000004">
      <c r="A57" s="272"/>
      <c r="B57" s="54" t="s">
        <v>191</v>
      </c>
      <c r="C57" s="243"/>
      <c r="D57" s="243"/>
      <c r="E57" s="243"/>
      <c r="F57" s="243" t="s">
        <v>75</v>
      </c>
      <c r="G57" s="243" t="s">
        <v>75</v>
      </c>
      <c r="H57" s="264"/>
      <c r="I57" s="264" t="s">
        <v>27</v>
      </c>
      <c r="J57" s="241"/>
      <c r="K57" s="243" t="s">
        <v>75</v>
      </c>
      <c r="L57" s="241">
        <v>1</v>
      </c>
      <c r="M57" s="243">
        <v>2</v>
      </c>
      <c r="N57" s="243">
        <v>1</v>
      </c>
      <c r="O57" s="243">
        <v>1</v>
      </c>
      <c r="P57" s="243">
        <v>3</v>
      </c>
      <c r="Q57" s="243">
        <v>1</v>
      </c>
      <c r="R57" s="243"/>
      <c r="S57" s="241">
        <f t="shared" si="6"/>
        <v>9</v>
      </c>
      <c r="T57" s="243">
        <v>1</v>
      </c>
      <c r="U57" s="101">
        <v>1</v>
      </c>
      <c r="V57" s="101">
        <v>1</v>
      </c>
      <c r="W57" s="101">
        <v>1</v>
      </c>
      <c r="X57" s="101">
        <f t="shared" si="7"/>
        <v>4</v>
      </c>
      <c r="Y57" s="242">
        <f t="shared" si="8"/>
        <v>36</v>
      </c>
      <c r="Z57" s="243" t="s">
        <v>75</v>
      </c>
      <c r="AA57" s="101"/>
      <c r="AB57" s="56"/>
      <c r="AC57" s="89" t="s">
        <v>229</v>
      </c>
      <c r="AD57" s="59"/>
    </row>
    <row r="58" spans="1:30" s="66" customFormat="1" ht="24" customHeight="1" x14ac:dyDescent="0.55000000000000004">
      <c r="A58" s="272"/>
      <c r="B58" s="54" t="s">
        <v>140</v>
      </c>
      <c r="C58" s="243" t="s">
        <v>75</v>
      </c>
      <c r="D58" s="241"/>
      <c r="E58" s="241"/>
      <c r="F58" s="243"/>
      <c r="G58" s="243" t="s">
        <v>75</v>
      </c>
      <c r="H58" s="264"/>
      <c r="I58" s="264" t="s">
        <v>27</v>
      </c>
      <c r="J58" s="243"/>
      <c r="K58" s="243" t="s">
        <v>75</v>
      </c>
      <c r="L58" s="241">
        <v>1</v>
      </c>
      <c r="M58" s="243">
        <v>1</v>
      </c>
      <c r="N58" s="243">
        <v>1</v>
      </c>
      <c r="O58" s="243">
        <v>2</v>
      </c>
      <c r="P58" s="241">
        <v>1</v>
      </c>
      <c r="Q58" s="243">
        <v>1</v>
      </c>
      <c r="R58" s="243"/>
      <c r="S58" s="241">
        <f t="shared" si="6"/>
        <v>7</v>
      </c>
      <c r="T58" s="243">
        <v>1</v>
      </c>
      <c r="U58" s="101">
        <v>1</v>
      </c>
      <c r="V58" s="101">
        <v>1</v>
      </c>
      <c r="W58" s="101">
        <v>1</v>
      </c>
      <c r="X58" s="101">
        <f t="shared" si="7"/>
        <v>4</v>
      </c>
      <c r="Y58" s="242">
        <f t="shared" si="8"/>
        <v>28</v>
      </c>
      <c r="Z58" s="243" t="s">
        <v>75</v>
      </c>
      <c r="AA58" s="101"/>
      <c r="AB58" s="56"/>
      <c r="AC58" s="89" t="s">
        <v>230</v>
      </c>
      <c r="AD58" s="59"/>
    </row>
    <row r="59" spans="1:30" s="66" customFormat="1" ht="24" customHeight="1" x14ac:dyDescent="0.55000000000000004">
      <c r="A59" s="272"/>
      <c r="B59" s="54"/>
      <c r="C59" s="243"/>
      <c r="D59" s="241"/>
      <c r="E59" s="241"/>
      <c r="F59" s="243"/>
      <c r="G59" s="243"/>
      <c r="H59" s="264"/>
      <c r="I59" s="264"/>
      <c r="J59" s="243"/>
      <c r="K59" s="243"/>
      <c r="L59" s="241"/>
      <c r="M59" s="243"/>
      <c r="N59" s="243"/>
      <c r="O59" s="243"/>
      <c r="P59" s="241"/>
      <c r="Q59" s="243"/>
      <c r="R59" s="243"/>
      <c r="S59" s="241"/>
      <c r="T59" s="243"/>
      <c r="U59" s="101"/>
      <c r="V59" s="101"/>
      <c r="W59" s="101"/>
      <c r="X59" s="101"/>
      <c r="Y59" s="242"/>
      <c r="Z59" s="243"/>
      <c r="AA59" s="101"/>
      <c r="AB59" s="56"/>
      <c r="AC59" s="89"/>
      <c r="AD59" s="59"/>
    </row>
    <row r="60" spans="1:30" s="66" customFormat="1" ht="24" customHeight="1" x14ac:dyDescent="0.55000000000000004">
      <c r="A60" s="273" t="s">
        <v>141</v>
      </c>
      <c r="B60" s="54" t="s">
        <v>142</v>
      </c>
      <c r="C60" s="243"/>
      <c r="D60" s="243"/>
      <c r="E60" s="243" t="s">
        <v>75</v>
      </c>
      <c r="F60" s="243"/>
      <c r="G60" s="243" t="s">
        <v>75</v>
      </c>
      <c r="H60" s="264"/>
      <c r="I60" s="264" t="s">
        <v>27</v>
      </c>
      <c r="J60" s="243"/>
      <c r="K60" s="243" t="s">
        <v>75</v>
      </c>
      <c r="L60" s="241">
        <v>1</v>
      </c>
      <c r="M60" s="243">
        <v>2</v>
      </c>
      <c r="N60" s="243">
        <v>1</v>
      </c>
      <c r="O60" s="243">
        <v>2</v>
      </c>
      <c r="P60" s="243">
        <v>3</v>
      </c>
      <c r="Q60" s="243">
        <v>1</v>
      </c>
      <c r="R60" s="243"/>
      <c r="S60" s="241">
        <f t="shared" si="6"/>
        <v>10</v>
      </c>
      <c r="T60" s="243">
        <v>1</v>
      </c>
      <c r="U60" s="101">
        <v>1</v>
      </c>
      <c r="V60" s="101">
        <v>1</v>
      </c>
      <c r="W60" s="101">
        <v>1</v>
      </c>
      <c r="X60" s="101">
        <f t="shared" si="7"/>
        <v>4</v>
      </c>
      <c r="Y60" s="242">
        <f t="shared" si="8"/>
        <v>40</v>
      </c>
      <c r="Z60" s="243" t="s">
        <v>75</v>
      </c>
      <c r="AA60" s="101"/>
      <c r="AB60" s="56"/>
      <c r="AC60" s="89" t="s">
        <v>228</v>
      </c>
      <c r="AD60" s="59"/>
    </row>
    <row r="61" spans="1:30" s="66" customFormat="1" ht="24" customHeight="1" x14ac:dyDescent="0.55000000000000004">
      <c r="A61" s="273"/>
      <c r="B61" s="54"/>
      <c r="C61" s="243"/>
      <c r="D61" s="243"/>
      <c r="E61" s="243"/>
      <c r="F61" s="243"/>
      <c r="G61" s="243"/>
      <c r="H61" s="264"/>
      <c r="I61" s="264"/>
      <c r="J61" s="243"/>
      <c r="K61" s="243"/>
      <c r="L61" s="241"/>
      <c r="M61" s="243"/>
      <c r="N61" s="243"/>
      <c r="O61" s="243"/>
      <c r="P61" s="243"/>
      <c r="Q61" s="243"/>
      <c r="R61" s="243"/>
      <c r="S61" s="241"/>
      <c r="T61" s="243"/>
      <c r="U61" s="101"/>
      <c r="V61" s="101"/>
      <c r="W61" s="101"/>
      <c r="X61" s="101"/>
      <c r="Y61" s="242"/>
      <c r="Z61" s="243"/>
      <c r="AA61" s="101"/>
      <c r="AB61" s="56"/>
      <c r="AC61" s="89"/>
      <c r="AD61" s="59"/>
    </row>
    <row r="62" spans="1:30" s="66" customFormat="1" ht="24" customHeight="1" x14ac:dyDescent="0.55000000000000004">
      <c r="A62" s="273" t="s">
        <v>145</v>
      </c>
      <c r="B62" s="58" t="s">
        <v>222</v>
      </c>
      <c r="C62" s="243" t="s">
        <v>75</v>
      </c>
      <c r="D62" s="243"/>
      <c r="E62" s="243"/>
      <c r="F62" s="243"/>
      <c r="G62" s="241"/>
      <c r="H62" s="264"/>
      <c r="I62" s="264" t="s">
        <v>27</v>
      </c>
      <c r="J62" s="243"/>
      <c r="K62" s="243" t="s">
        <v>75</v>
      </c>
      <c r="L62" s="241">
        <v>1</v>
      </c>
      <c r="M62" s="243">
        <v>1</v>
      </c>
      <c r="N62" s="243">
        <v>1</v>
      </c>
      <c r="O62" s="243">
        <v>2</v>
      </c>
      <c r="P62" s="243">
        <v>3</v>
      </c>
      <c r="Q62" s="243">
        <v>1</v>
      </c>
      <c r="R62" s="243"/>
      <c r="S62" s="241">
        <f t="shared" si="6"/>
        <v>9</v>
      </c>
      <c r="T62" s="243">
        <v>1</v>
      </c>
      <c r="U62" s="101">
        <v>2</v>
      </c>
      <c r="V62" s="101">
        <v>1</v>
      </c>
      <c r="W62" s="101">
        <v>2</v>
      </c>
      <c r="X62" s="101">
        <f t="shared" si="7"/>
        <v>6</v>
      </c>
      <c r="Y62" s="242">
        <f t="shared" si="8"/>
        <v>54</v>
      </c>
      <c r="Z62" s="243"/>
      <c r="AA62" s="243" t="s">
        <v>75</v>
      </c>
      <c r="AB62" s="56"/>
      <c r="AC62" s="89" t="s">
        <v>230</v>
      </c>
      <c r="AD62" s="59"/>
    </row>
    <row r="63" spans="1:30" s="66" customFormat="1" ht="24" customHeight="1" x14ac:dyDescent="0.55000000000000004">
      <c r="A63" s="273"/>
      <c r="B63" s="58" t="s">
        <v>147</v>
      </c>
      <c r="C63" s="243"/>
      <c r="D63" s="243"/>
      <c r="E63" s="243"/>
      <c r="F63" s="243"/>
      <c r="G63" s="243" t="s">
        <v>75</v>
      </c>
      <c r="H63" s="264"/>
      <c r="I63" s="264" t="s">
        <v>27</v>
      </c>
      <c r="J63" s="243"/>
      <c r="K63" s="243" t="s">
        <v>75</v>
      </c>
      <c r="L63" s="241">
        <v>1</v>
      </c>
      <c r="M63" s="243">
        <v>1</v>
      </c>
      <c r="N63" s="243">
        <v>1</v>
      </c>
      <c r="O63" s="243">
        <v>1</v>
      </c>
      <c r="P63" s="243">
        <v>3</v>
      </c>
      <c r="Q63" s="243">
        <v>1</v>
      </c>
      <c r="R63" s="243"/>
      <c r="S63" s="241">
        <f t="shared" si="6"/>
        <v>8</v>
      </c>
      <c r="T63" s="243">
        <v>1</v>
      </c>
      <c r="U63" s="101">
        <v>1</v>
      </c>
      <c r="V63" s="101">
        <v>1</v>
      </c>
      <c r="W63" s="101">
        <v>1</v>
      </c>
      <c r="X63" s="101">
        <f t="shared" si="7"/>
        <v>4</v>
      </c>
      <c r="Y63" s="242">
        <f t="shared" si="8"/>
        <v>32</v>
      </c>
      <c r="Z63" s="243" t="s">
        <v>75</v>
      </c>
      <c r="AA63" s="101"/>
      <c r="AB63" s="56"/>
      <c r="AC63" s="89" t="s">
        <v>229</v>
      </c>
      <c r="AD63" s="59"/>
    </row>
    <row r="64" spans="1:30" s="66" customFormat="1" ht="24" customHeight="1" x14ac:dyDescent="0.55000000000000004">
      <c r="A64" s="273"/>
      <c r="B64" s="58" t="s">
        <v>72</v>
      </c>
      <c r="C64" s="243"/>
      <c r="D64" s="243"/>
      <c r="E64" s="243"/>
      <c r="F64" s="243"/>
      <c r="G64" s="243" t="s">
        <v>75</v>
      </c>
      <c r="H64" s="264"/>
      <c r="I64" s="264" t="s">
        <v>27</v>
      </c>
      <c r="J64" s="243"/>
      <c r="K64" s="243" t="s">
        <v>75</v>
      </c>
      <c r="L64" s="241">
        <v>1</v>
      </c>
      <c r="M64" s="243">
        <v>1</v>
      </c>
      <c r="N64" s="243">
        <v>1</v>
      </c>
      <c r="O64" s="243">
        <v>1</v>
      </c>
      <c r="P64" s="243">
        <v>3</v>
      </c>
      <c r="Q64" s="243">
        <v>1</v>
      </c>
      <c r="R64" s="243"/>
      <c r="S64" s="241">
        <f t="shared" si="6"/>
        <v>8</v>
      </c>
      <c r="T64" s="243">
        <v>1</v>
      </c>
      <c r="U64" s="101">
        <v>1</v>
      </c>
      <c r="V64" s="101">
        <v>1</v>
      </c>
      <c r="W64" s="101">
        <v>1</v>
      </c>
      <c r="X64" s="101">
        <f t="shared" si="7"/>
        <v>4</v>
      </c>
      <c r="Y64" s="242">
        <f t="shared" si="8"/>
        <v>32</v>
      </c>
      <c r="Z64" s="243" t="s">
        <v>75</v>
      </c>
      <c r="AA64" s="101"/>
      <c r="AB64" s="56"/>
      <c r="AC64" s="89" t="s">
        <v>229</v>
      </c>
      <c r="AD64" s="59"/>
    </row>
    <row r="65" spans="1:30" s="66" customFormat="1" ht="24" customHeight="1" x14ac:dyDescent="0.55000000000000004">
      <c r="A65" s="299"/>
      <c r="B65" s="300" t="s">
        <v>148</v>
      </c>
      <c r="C65" s="276"/>
      <c r="D65" s="276"/>
      <c r="E65" s="276"/>
      <c r="F65" s="276"/>
      <c r="G65" s="276" t="s">
        <v>75</v>
      </c>
      <c r="H65" s="277"/>
      <c r="I65" s="277" t="s">
        <v>27</v>
      </c>
      <c r="J65" s="276"/>
      <c r="K65" s="276" t="s">
        <v>75</v>
      </c>
      <c r="L65" s="275">
        <v>1</v>
      </c>
      <c r="M65" s="276">
        <v>1</v>
      </c>
      <c r="N65" s="276">
        <v>1</v>
      </c>
      <c r="O65" s="276">
        <v>1</v>
      </c>
      <c r="P65" s="276">
        <v>3</v>
      </c>
      <c r="Q65" s="276">
        <v>1</v>
      </c>
      <c r="R65" s="276"/>
      <c r="S65" s="275">
        <f t="shared" si="6"/>
        <v>8</v>
      </c>
      <c r="T65" s="276">
        <v>1</v>
      </c>
      <c r="U65" s="278">
        <v>1</v>
      </c>
      <c r="V65" s="278">
        <v>1</v>
      </c>
      <c r="W65" s="278">
        <v>1</v>
      </c>
      <c r="X65" s="278">
        <f t="shared" si="7"/>
        <v>4</v>
      </c>
      <c r="Y65" s="279">
        <f t="shared" si="8"/>
        <v>32</v>
      </c>
      <c r="Z65" s="276" t="s">
        <v>75</v>
      </c>
      <c r="AA65" s="278"/>
      <c r="AB65" s="287"/>
      <c r="AC65" s="89" t="s">
        <v>229</v>
      </c>
      <c r="AD65" s="59"/>
    </row>
    <row r="66" spans="1:30" s="66" customFormat="1" ht="24" customHeight="1" x14ac:dyDescent="0.55000000000000004">
      <c r="A66" s="292"/>
      <c r="B66" s="293" t="s">
        <v>132</v>
      </c>
      <c r="C66" s="265"/>
      <c r="D66" s="265"/>
      <c r="E66" s="265"/>
      <c r="F66" s="265"/>
      <c r="G66" s="265" t="s">
        <v>75</v>
      </c>
      <c r="H66" s="265"/>
      <c r="I66" s="265" t="s">
        <v>27</v>
      </c>
      <c r="J66" s="265"/>
      <c r="K66" s="265" t="s">
        <v>75</v>
      </c>
      <c r="L66" s="294">
        <v>1</v>
      </c>
      <c r="M66" s="265">
        <v>1</v>
      </c>
      <c r="N66" s="265">
        <v>1</v>
      </c>
      <c r="O66" s="265">
        <v>1</v>
      </c>
      <c r="P66" s="265">
        <v>3</v>
      </c>
      <c r="Q66" s="265">
        <v>1</v>
      </c>
      <c r="R66" s="265"/>
      <c r="S66" s="294">
        <f t="shared" si="6"/>
        <v>8</v>
      </c>
      <c r="T66" s="265">
        <v>1</v>
      </c>
      <c r="U66" s="295">
        <v>1</v>
      </c>
      <c r="V66" s="295">
        <v>1</v>
      </c>
      <c r="W66" s="295">
        <v>1</v>
      </c>
      <c r="X66" s="295">
        <f t="shared" si="7"/>
        <v>4</v>
      </c>
      <c r="Y66" s="296">
        <f t="shared" si="8"/>
        <v>32</v>
      </c>
      <c r="Z66" s="265" t="s">
        <v>75</v>
      </c>
      <c r="AA66" s="295"/>
      <c r="AB66" s="297"/>
      <c r="AC66" s="298" t="s">
        <v>229</v>
      </c>
      <c r="AD66" s="59"/>
    </row>
    <row r="67" spans="1:30" s="66" customFormat="1" ht="24" customHeight="1" x14ac:dyDescent="0.55000000000000004">
      <c r="A67" s="272" t="s">
        <v>150</v>
      </c>
      <c r="B67" s="100" t="s">
        <v>184</v>
      </c>
      <c r="C67" s="243"/>
      <c r="D67" s="243"/>
      <c r="E67" s="243"/>
      <c r="F67" s="243" t="s">
        <v>75</v>
      </c>
      <c r="G67" s="288" t="s">
        <v>75</v>
      </c>
      <c r="H67" s="290"/>
      <c r="I67" s="291" t="s">
        <v>27</v>
      </c>
      <c r="J67" s="289"/>
      <c r="K67" s="243" t="s">
        <v>75</v>
      </c>
      <c r="L67" s="241">
        <v>1</v>
      </c>
      <c r="M67" s="243">
        <v>2</v>
      </c>
      <c r="N67" s="243">
        <v>1</v>
      </c>
      <c r="O67" s="243">
        <v>1</v>
      </c>
      <c r="P67" s="243">
        <v>3</v>
      </c>
      <c r="Q67" s="243">
        <v>1</v>
      </c>
      <c r="R67" s="243"/>
      <c r="S67" s="241">
        <f t="shared" ref="S67:S77" si="9">SUM(L67:R67)</f>
        <v>9</v>
      </c>
      <c r="T67" s="243">
        <v>1</v>
      </c>
      <c r="U67" s="101">
        <v>1</v>
      </c>
      <c r="V67" s="101">
        <v>1</v>
      </c>
      <c r="W67" s="101">
        <v>1</v>
      </c>
      <c r="X67" s="101">
        <f t="shared" ref="X67:X77" si="10">SUM(T67:W67)</f>
        <v>4</v>
      </c>
      <c r="Y67" s="242">
        <f t="shared" ref="Y67:Y77" si="11">+S67*X67</f>
        <v>36</v>
      </c>
      <c r="Z67" s="243" t="s">
        <v>75</v>
      </c>
      <c r="AA67" s="244"/>
      <c r="AB67" s="99"/>
      <c r="AC67" s="89" t="s">
        <v>228</v>
      </c>
      <c r="AD67" s="59"/>
    </row>
    <row r="68" spans="1:30" s="66" customFormat="1" ht="24" customHeight="1" x14ac:dyDescent="0.55000000000000004">
      <c r="A68" s="272"/>
      <c r="B68" s="54" t="s">
        <v>185</v>
      </c>
      <c r="C68" s="243"/>
      <c r="D68" s="243"/>
      <c r="E68" s="243"/>
      <c r="F68" s="243" t="s">
        <v>75</v>
      </c>
      <c r="G68" s="243" t="s">
        <v>75</v>
      </c>
      <c r="H68" s="264"/>
      <c r="I68" s="264" t="s">
        <v>27</v>
      </c>
      <c r="J68" s="241"/>
      <c r="K68" s="243" t="s">
        <v>75</v>
      </c>
      <c r="L68" s="241">
        <v>1</v>
      </c>
      <c r="M68" s="243">
        <v>1</v>
      </c>
      <c r="N68" s="243">
        <v>1</v>
      </c>
      <c r="O68" s="243">
        <v>1</v>
      </c>
      <c r="P68" s="243">
        <v>1</v>
      </c>
      <c r="Q68" s="243">
        <v>1</v>
      </c>
      <c r="R68" s="243"/>
      <c r="S68" s="241">
        <f t="shared" si="9"/>
        <v>6</v>
      </c>
      <c r="T68" s="243">
        <v>1</v>
      </c>
      <c r="U68" s="101">
        <v>1</v>
      </c>
      <c r="V68" s="101">
        <v>1</v>
      </c>
      <c r="W68" s="101">
        <v>1</v>
      </c>
      <c r="X68" s="101">
        <f t="shared" si="10"/>
        <v>4</v>
      </c>
      <c r="Y68" s="242">
        <f t="shared" si="11"/>
        <v>24</v>
      </c>
      <c r="Z68" s="243" t="s">
        <v>75</v>
      </c>
      <c r="AA68" s="244"/>
      <c r="AB68" s="99"/>
      <c r="AC68" s="89" t="s">
        <v>229</v>
      </c>
      <c r="AD68" s="59"/>
    </row>
    <row r="69" spans="1:30" s="66" customFormat="1" ht="24" customHeight="1" x14ac:dyDescent="0.55000000000000004">
      <c r="A69" s="272"/>
      <c r="B69" s="54" t="s">
        <v>165</v>
      </c>
      <c r="C69" s="243"/>
      <c r="D69" s="243"/>
      <c r="E69" s="243"/>
      <c r="F69" s="243" t="s">
        <v>75</v>
      </c>
      <c r="G69" s="243" t="s">
        <v>75</v>
      </c>
      <c r="H69" s="264"/>
      <c r="I69" s="264" t="s">
        <v>27</v>
      </c>
      <c r="J69" s="241"/>
      <c r="K69" s="243" t="s">
        <v>75</v>
      </c>
      <c r="L69" s="241">
        <v>1</v>
      </c>
      <c r="M69" s="243">
        <v>1</v>
      </c>
      <c r="N69" s="243">
        <v>1</v>
      </c>
      <c r="O69" s="243">
        <v>1</v>
      </c>
      <c r="P69" s="243">
        <v>3</v>
      </c>
      <c r="Q69" s="243">
        <v>1</v>
      </c>
      <c r="R69" s="243"/>
      <c r="S69" s="241">
        <f t="shared" si="9"/>
        <v>8</v>
      </c>
      <c r="T69" s="243">
        <v>1</v>
      </c>
      <c r="U69" s="101">
        <v>1</v>
      </c>
      <c r="V69" s="101">
        <v>1</v>
      </c>
      <c r="W69" s="101">
        <v>1</v>
      </c>
      <c r="X69" s="101">
        <f t="shared" si="10"/>
        <v>4</v>
      </c>
      <c r="Y69" s="242">
        <f t="shared" si="11"/>
        <v>32</v>
      </c>
      <c r="Z69" s="243" t="s">
        <v>75</v>
      </c>
      <c r="AA69" s="244"/>
      <c r="AB69" s="99"/>
      <c r="AC69" s="89" t="s">
        <v>230</v>
      </c>
      <c r="AD69" s="59"/>
    </row>
    <row r="70" spans="1:30" s="66" customFormat="1" ht="24" customHeight="1" x14ac:dyDescent="0.55000000000000004">
      <c r="A70" s="272"/>
      <c r="B70" s="352"/>
      <c r="C70" s="243"/>
      <c r="D70" s="243"/>
      <c r="E70" s="243"/>
      <c r="F70" s="243"/>
      <c r="G70" s="243"/>
      <c r="H70" s="264"/>
      <c r="I70" s="264"/>
      <c r="J70" s="241"/>
      <c r="K70" s="243"/>
      <c r="L70" s="241"/>
      <c r="M70" s="243"/>
      <c r="N70" s="243"/>
      <c r="O70" s="243"/>
      <c r="P70" s="243"/>
      <c r="Q70" s="243"/>
      <c r="R70" s="243"/>
      <c r="S70" s="241"/>
      <c r="T70" s="243"/>
      <c r="U70" s="101"/>
      <c r="V70" s="101"/>
      <c r="W70" s="101"/>
      <c r="X70" s="101"/>
      <c r="Y70" s="242"/>
      <c r="Z70" s="243"/>
      <c r="AA70" s="244"/>
      <c r="AB70" s="99"/>
      <c r="AC70" s="89"/>
      <c r="AD70" s="59"/>
    </row>
    <row r="71" spans="1:30" s="66" customFormat="1" ht="24" customHeight="1" x14ac:dyDescent="0.55000000000000004">
      <c r="A71" s="272" t="s">
        <v>152</v>
      </c>
      <c r="B71" s="159" t="s">
        <v>155</v>
      </c>
      <c r="C71" s="241"/>
      <c r="D71" s="241"/>
      <c r="E71" s="241"/>
      <c r="F71" s="243" t="s">
        <v>75</v>
      </c>
      <c r="G71" s="243" t="s">
        <v>75</v>
      </c>
      <c r="H71" s="264"/>
      <c r="I71" s="264" t="s">
        <v>27</v>
      </c>
      <c r="J71" s="243"/>
      <c r="K71" s="243" t="s">
        <v>75</v>
      </c>
      <c r="L71" s="241">
        <v>1</v>
      </c>
      <c r="M71" s="243">
        <v>1</v>
      </c>
      <c r="N71" s="243">
        <v>1</v>
      </c>
      <c r="O71" s="243">
        <v>1</v>
      </c>
      <c r="P71" s="243">
        <v>3</v>
      </c>
      <c r="Q71" s="243">
        <v>1</v>
      </c>
      <c r="R71" s="101"/>
      <c r="S71" s="241">
        <f t="shared" si="9"/>
        <v>8</v>
      </c>
      <c r="T71" s="243">
        <v>1</v>
      </c>
      <c r="U71" s="101">
        <v>1</v>
      </c>
      <c r="V71" s="101">
        <v>1</v>
      </c>
      <c r="W71" s="101">
        <v>1</v>
      </c>
      <c r="X71" s="101">
        <f t="shared" si="10"/>
        <v>4</v>
      </c>
      <c r="Y71" s="242">
        <f t="shared" si="11"/>
        <v>32</v>
      </c>
      <c r="Z71" s="243" t="s">
        <v>75</v>
      </c>
      <c r="AA71" s="244"/>
      <c r="AB71" s="99"/>
      <c r="AC71" s="89" t="s">
        <v>230</v>
      </c>
      <c r="AD71" s="59"/>
    </row>
    <row r="72" spans="1:30" s="66" customFormat="1" ht="24" customHeight="1" x14ac:dyDescent="0.55000000000000004">
      <c r="A72" s="272"/>
      <c r="B72" s="159" t="s">
        <v>156</v>
      </c>
      <c r="C72" s="243" t="s">
        <v>75</v>
      </c>
      <c r="D72" s="243"/>
      <c r="E72" s="243"/>
      <c r="F72" s="243"/>
      <c r="G72" s="241"/>
      <c r="H72" s="264"/>
      <c r="I72" s="264" t="s">
        <v>27</v>
      </c>
      <c r="J72" s="243"/>
      <c r="K72" s="243" t="s">
        <v>75</v>
      </c>
      <c r="L72" s="241">
        <v>1</v>
      </c>
      <c r="M72" s="243">
        <v>1</v>
      </c>
      <c r="N72" s="243">
        <v>1</v>
      </c>
      <c r="O72" s="243">
        <v>2</v>
      </c>
      <c r="P72" s="243">
        <v>3</v>
      </c>
      <c r="Q72" s="243">
        <v>1</v>
      </c>
      <c r="R72" s="243"/>
      <c r="S72" s="241">
        <f t="shared" si="9"/>
        <v>9</v>
      </c>
      <c r="T72" s="243">
        <v>1</v>
      </c>
      <c r="U72" s="101">
        <v>2</v>
      </c>
      <c r="V72" s="101">
        <v>1</v>
      </c>
      <c r="W72" s="101">
        <v>2</v>
      </c>
      <c r="X72" s="101">
        <f t="shared" si="10"/>
        <v>6</v>
      </c>
      <c r="Y72" s="242">
        <f t="shared" si="11"/>
        <v>54</v>
      </c>
      <c r="Z72" s="243"/>
      <c r="AA72" s="243" t="s">
        <v>75</v>
      </c>
      <c r="AB72" s="56"/>
      <c r="AC72" s="89" t="s">
        <v>230</v>
      </c>
      <c r="AD72" s="59"/>
    </row>
    <row r="73" spans="1:30" s="66" customFormat="1" ht="24" customHeight="1" x14ac:dyDescent="0.55000000000000004">
      <c r="A73" s="272"/>
      <c r="B73" s="159" t="s">
        <v>157</v>
      </c>
      <c r="C73" s="241"/>
      <c r="D73" s="241"/>
      <c r="E73" s="241"/>
      <c r="F73" s="243" t="s">
        <v>75</v>
      </c>
      <c r="G73" s="243" t="s">
        <v>75</v>
      </c>
      <c r="H73" s="264"/>
      <c r="I73" s="264" t="s">
        <v>27</v>
      </c>
      <c r="J73" s="243"/>
      <c r="K73" s="243" t="s">
        <v>75</v>
      </c>
      <c r="L73" s="241">
        <v>1</v>
      </c>
      <c r="M73" s="243">
        <v>1</v>
      </c>
      <c r="N73" s="243">
        <v>1</v>
      </c>
      <c r="O73" s="243">
        <v>1</v>
      </c>
      <c r="P73" s="241">
        <v>3</v>
      </c>
      <c r="Q73" s="243">
        <v>1</v>
      </c>
      <c r="R73" s="243"/>
      <c r="S73" s="241">
        <f t="shared" si="9"/>
        <v>8</v>
      </c>
      <c r="T73" s="243">
        <v>1</v>
      </c>
      <c r="U73" s="101">
        <v>1</v>
      </c>
      <c r="V73" s="101">
        <v>2</v>
      </c>
      <c r="W73" s="101">
        <v>1</v>
      </c>
      <c r="X73" s="101">
        <f t="shared" si="10"/>
        <v>5</v>
      </c>
      <c r="Y73" s="242">
        <f t="shared" si="11"/>
        <v>40</v>
      </c>
      <c r="Z73" s="243" t="s">
        <v>75</v>
      </c>
      <c r="AA73" s="244"/>
      <c r="AB73" s="99"/>
      <c r="AC73" s="89" t="s">
        <v>232</v>
      </c>
      <c r="AD73" s="59"/>
    </row>
    <row r="74" spans="1:30" s="66" customFormat="1" ht="24" customHeight="1" x14ac:dyDescent="0.55000000000000004">
      <c r="A74" s="272"/>
      <c r="B74" s="159"/>
      <c r="C74" s="241"/>
      <c r="D74" s="241"/>
      <c r="E74" s="241"/>
      <c r="F74" s="243"/>
      <c r="G74" s="243"/>
      <c r="H74" s="264"/>
      <c r="I74" s="264"/>
      <c r="J74" s="243"/>
      <c r="K74" s="243"/>
      <c r="L74" s="241"/>
      <c r="M74" s="243"/>
      <c r="N74" s="243"/>
      <c r="O74" s="243"/>
      <c r="P74" s="241"/>
      <c r="Q74" s="243"/>
      <c r="R74" s="243"/>
      <c r="S74" s="241"/>
      <c r="T74" s="243"/>
      <c r="U74" s="101"/>
      <c r="V74" s="101"/>
      <c r="W74" s="101"/>
      <c r="X74" s="101"/>
      <c r="Y74" s="242"/>
      <c r="Z74" s="243"/>
      <c r="AA74" s="244"/>
      <c r="AB74" s="99"/>
      <c r="AC74" s="89"/>
      <c r="AD74" s="59"/>
    </row>
    <row r="75" spans="1:30" s="66" customFormat="1" ht="24" customHeight="1" x14ac:dyDescent="0.55000000000000004">
      <c r="A75" s="272" t="s">
        <v>163</v>
      </c>
      <c r="B75" s="159" t="s">
        <v>166</v>
      </c>
      <c r="C75" s="241"/>
      <c r="D75" s="241"/>
      <c r="E75" s="241"/>
      <c r="F75" s="243" t="s">
        <v>75</v>
      </c>
      <c r="G75" s="243" t="s">
        <v>75</v>
      </c>
      <c r="H75" s="264"/>
      <c r="I75" s="264" t="s">
        <v>27</v>
      </c>
      <c r="J75" s="243"/>
      <c r="K75" s="243" t="s">
        <v>75</v>
      </c>
      <c r="L75" s="241">
        <v>1</v>
      </c>
      <c r="M75" s="243">
        <v>1</v>
      </c>
      <c r="N75" s="243">
        <v>1</v>
      </c>
      <c r="O75" s="243">
        <v>1</v>
      </c>
      <c r="P75" s="241">
        <v>2</v>
      </c>
      <c r="Q75" s="243">
        <v>1</v>
      </c>
      <c r="R75" s="243"/>
      <c r="S75" s="241">
        <f t="shared" si="9"/>
        <v>7</v>
      </c>
      <c r="T75" s="243">
        <v>1</v>
      </c>
      <c r="U75" s="101">
        <v>1</v>
      </c>
      <c r="V75" s="101">
        <v>1</v>
      </c>
      <c r="W75" s="101">
        <v>1</v>
      </c>
      <c r="X75" s="101">
        <f t="shared" si="10"/>
        <v>4</v>
      </c>
      <c r="Y75" s="242">
        <f t="shared" si="11"/>
        <v>28</v>
      </c>
      <c r="Z75" s="243" t="s">
        <v>75</v>
      </c>
      <c r="AA75" s="244"/>
      <c r="AB75" s="99"/>
      <c r="AC75" s="89" t="s">
        <v>230</v>
      </c>
      <c r="AD75" s="59"/>
    </row>
    <row r="76" spans="1:30" s="66" customFormat="1" ht="24" customHeight="1" x14ac:dyDescent="0.55000000000000004">
      <c r="A76" s="272"/>
      <c r="B76" s="159" t="s">
        <v>167</v>
      </c>
      <c r="C76" s="243" t="s">
        <v>75</v>
      </c>
      <c r="D76" s="241"/>
      <c r="E76" s="241"/>
      <c r="F76" s="243"/>
      <c r="G76" s="243" t="s">
        <v>75</v>
      </c>
      <c r="H76" s="264"/>
      <c r="I76" s="264" t="s">
        <v>27</v>
      </c>
      <c r="J76" s="243"/>
      <c r="K76" s="243" t="s">
        <v>75</v>
      </c>
      <c r="L76" s="241">
        <v>1</v>
      </c>
      <c r="M76" s="243">
        <v>1</v>
      </c>
      <c r="N76" s="243">
        <v>1</v>
      </c>
      <c r="O76" s="243">
        <v>2</v>
      </c>
      <c r="P76" s="241">
        <v>1</v>
      </c>
      <c r="Q76" s="243">
        <v>1</v>
      </c>
      <c r="R76" s="243"/>
      <c r="S76" s="241">
        <f t="shared" si="9"/>
        <v>7</v>
      </c>
      <c r="T76" s="243">
        <v>1</v>
      </c>
      <c r="U76" s="101">
        <v>1</v>
      </c>
      <c r="V76" s="101">
        <v>1</v>
      </c>
      <c r="W76" s="101">
        <v>1</v>
      </c>
      <c r="X76" s="101">
        <f t="shared" si="10"/>
        <v>4</v>
      </c>
      <c r="Y76" s="242">
        <f t="shared" si="11"/>
        <v>28</v>
      </c>
      <c r="Z76" s="243" t="s">
        <v>75</v>
      </c>
      <c r="AA76" s="244"/>
      <c r="AB76" s="99"/>
      <c r="AC76" s="89" t="s">
        <v>230</v>
      </c>
      <c r="AD76" s="59"/>
    </row>
    <row r="77" spans="1:30" s="66" customFormat="1" ht="24" customHeight="1" x14ac:dyDescent="0.55000000000000004">
      <c r="A77" s="274"/>
      <c r="B77" s="159" t="s">
        <v>168</v>
      </c>
      <c r="C77" s="275"/>
      <c r="D77" s="276" t="s">
        <v>75</v>
      </c>
      <c r="E77" s="275"/>
      <c r="F77" s="275"/>
      <c r="G77" s="276" t="s">
        <v>75</v>
      </c>
      <c r="H77" s="277"/>
      <c r="I77" s="277" t="s">
        <v>27</v>
      </c>
      <c r="J77" s="276"/>
      <c r="K77" s="276" t="s">
        <v>75</v>
      </c>
      <c r="L77" s="275">
        <v>1</v>
      </c>
      <c r="M77" s="276">
        <v>1</v>
      </c>
      <c r="N77" s="276">
        <v>1</v>
      </c>
      <c r="O77" s="275">
        <v>1</v>
      </c>
      <c r="P77" s="278">
        <v>2</v>
      </c>
      <c r="Q77" s="276">
        <v>1</v>
      </c>
      <c r="R77" s="276"/>
      <c r="S77" s="275">
        <f t="shared" si="9"/>
        <v>7</v>
      </c>
      <c r="T77" s="276">
        <v>1</v>
      </c>
      <c r="U77" s="278">
        <v>1</v>
      </c>
      <c r="V77" s="278">
        <v>1</v>
      </c>
      <c r="W77" s="278">
        <v>1</v>
      </c>
      <c r="X77" s="278">
        <f t="shared" si="10"/>
        <v>4</v>
      </c>
      <c r="Y77" s="279">
        <f t="shared" si="11"/>
        <v>28</v>
      </c>
      <c r="Z77" s="276" t="s">
        <v>75</v>
      </c>
      <c r="AA77" s="244"/>
      <c r="AB77" s="99"/>
      <c r="AC77" s="89" t="s">
        <v>230</v>
      </c>
      <c r="AD77" s="59"/>
    </row>
    <row r="78" spans="1:30" x14ac:dyDescent="0.55000000000000004">
      <c r="A78" s="10" t="s">
        <v>204</v>
      </c>
      <c r="G78" s="10"/>
      <c r="I78" s="10"/>
      <c r="Y78" s="11"/>
      <c r="Z78" s="11"/>
    </row>
    <row r="79" spans="1:30" x14ac:dyDescent="0.55000000000000004">
      <c r="A79" s="188" t="s">
        <v>205</v>
      </c>
      <c r="B79" s="303" t="s">
        <v>206</v>
      </c>
      <c r="C79" s="304"/>
      <c r="D79" s="304"/>
      <c r="E79" s="304"/>
      <c r="F79" s="304"/>
      <c r="G79" s="304"/>
      <c r="H79" s="304"/>
      <c r="I79" s="304"/>
      <c r="J79" s="305"/>
      <c r="K79" s="189" t="s">
        <v>207</v>
      </c>
      <c r="L79" s="190"/>
      <c r="M79" s="191"/>
      <c r="N79" s="192"/>
      <c r="O79" s="192"/>
      <c r="P79" s="192"/>
      <c r="Q79" s="192"/>
      <c r="R79" s="192"/>
      <c r="S79" s="193"/>
      <c r="T79" s="11"/>
      <c r="U79" s="194"/>
      <c r="V79" s="194"/>
      <c r="W79" s="194"/>
      <c r="X79" s="194"/>
      <c r="Y79" s="194"/>
      <c r="Z79" s="11"/>
      <c r="AA79" s="19"/>
      <c r="AB79" s="19"/>
      <c r="AC79" s="181"/>
    </row>
    <row r="80" spans="1:30" x14ac:dyDescent="0.55000000000000004">
      <c r="A80" s="195" t="s">
        <v>208</v>
      </c>
      <c r="B80" s="196" t="s">
        <v>209</v>
      </c>
      <c r="C80" s="197"/>
      <c r="D80" s="197"/>
      <c r="E80" s="179" t="s">
        <v>210</v>
      </c>
      <c r="F80" s="197"/>
      <c r="G80" s="198"/>
      <c r="H80" s="197"/>
      <c r="I80" s="199"/>
      <c r="J80" s="200"/>
      <c r="K80" s="20" t="s">
        <v>211</v>
      </c>
      <c r="L80" s="21"/>
      <c r="M80" s="19"/>
      <c r="N80" s="21"/>
      <c r="O80" s="6"/>
      <c r="P80" s="6"/>
      <c r="Q80" s="6"/>
      <c r="R80" s="6"/>
      <c r="S80" s="22"/>
      <c r="T80" s="179" t="s">
        <v>3</v>
      </c>
      <c r="U80" s="180"/>
      <c r="V80" s="181"/>
      <c r="W80" s="9"/>
      <c r="X80" s="9"/>
      <c r="Y80" s="6"/>
      <c r="Z80" s="181"/>
      <c r="AA80" s="181"/>
      <c r="AB80" s="6" t="s">
        <v>54</v>
      </c>
      <c r="AC80" s="9" t="s">
        <v>55</v>
      </c>
    </row>
    <row r="81" spans="1:29" x14ac:dyDescent="0.55000000000000004">
      <c r="A81" s="201" t="s">
        <v>40</v>
      </c>
      <c r="B81" s="20" t="s">
        <v>56</v>
      </c>
      <c r="C81" s="6"/>
      <c r="D81" s="6"/>
      <c r="E81" s="23" t="s">
        <v>57</v>
      </c>
      <c r="F81" s="6"/>
      <c r="G81" s="21"/>
      <c r="H81" s="6"/>
      <c r="I81" s="19"/>
      <c r="J81" s="24"/>
      <c r="K81" s="20" t="s">
        <v>41</v>
      </c>
      <c r="L81" s="21"/>
      <c r="M81" s="19"/>
      <c r="N81" s="21"/>
      <c r="O81" s="6"/>
      <c r="P81" s="6"/>
      <c r="Q81" s="6"/>
      <c r="R81" s="6"/>
      <c r="S81" s="22"/>
      <c r="T81" s="6" t="s">
        <v>42</v>
      </c>
      <c r="U81" s="9"/>
      <c r="V81" s="9"/>
      <c r="W81" s="9"/>
      <c r="X81" s="9"/>
      <c r="Y81" s="9"/>
      <c r="Z81" s="9"/>
      <c r="AA81" s="9"/>
      <c r="AB81" s="6" t="s">
        <v>54</v>
      </c>
      <c r="AC81" s="9" t="s">
        <v>55</v>
      </c>
    </row>
    <row r="82" spans="1:29" x14ac:dyDescent="0.55000000000000004">
      <c r="A82" s="202"/>
      <c r="B82" s="16" t="s">
        <v>58</v>
      </c>
      <c r="C82" s="15"/>
      <c r="D82" s="17" t="s">
        <v>43</v>
      </c>
      <c r="E82" s="15"/>
      <c r="F82" s="15"/>
      <c r="G82" s="15"/>
      <c r="H82" s="15"/>
      <c r="I82" s="191"/>
      <c r="J82" s="18"/>
      <c r="K82" s="13" t="s">
        <v>44</v>
      </c>
      <c r="L82" s="25"/>
      <c r="M82" s="26"/>
      <c r="N82" s="25"/>
      <c r="O82" s="14"/>
      <c r="P82" s="14"/>
      <c r="Q82" s="14"/>
      <c r="R82" s="14"/>
      <c r="S82" s="27"/>
      <c r="T82" s="9" t="s">
        <v>45</v>
      </c>
      <c r="U82" s="6"/>
      <c r="V82" s="6"/>
      <c r="W82" s="6"/>
      <c r="X82" s="6"/>
      <c r="Y82" s="19"/>
      <c r="Z82" s="19"/>
      <c r="AA82" s="19"/>
      <c r="AB82" s="6" t="s">
        <v>54</v>
      </c>
      <c r="AC82" s="9" t="s">
        <v>55</v>
      </c>
    </row>
  </sheetData>
  <mergeCells count="17">
    <mergeCell ref="AC4:AC5"/>
    <mergeCell ref="AD7:AD8"/>
    <mergeCell ref="B79:J79"/>
    <mergeCell ref="A2:AC2"/>
    <mergeCell ref="A3:AC3"/>
    <mergeCell ref="A4:A5"/>
    <mergeCell ref="B4:B5"/>
    <mergeCell ref="C4:F4"/>
    <mergeCell ref="G4:G5"/>
    <mergeCell ref="H4:H5"/>
    <mergeCell ref="I4:I5"/>
    <mergeCell ref="J4:K4"/>
    <mergeCell ref="L4:R4"/>
    <mergeCell ref="S4:S5"/>
    <mergeCell ref="T4:W4"/>
    <mergeCell ref="X4:X5"/>
    <mergeCell ref="Y4:Y5"/>
  </mergeCells>
  <pageMargins left="0.54" right="0.15748031496062992" top="0.43" bottom="0.36" header="0.31496062992125984" footer="0.31496062992125984"/>
  <pageSetup scale="70" fitToHeight="0" orientation="landscape" r:id="rId1"/>
  <colBreaks count="1" manualBreakCount="1">
    <brk id="29" min="1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="93" zoomScaleNormal="55" zoomScaleSheetLayoutView="93" workbookViewId="0">
      <selection activeCell="G31" sqref="G31"/>
    </sheetView>
  </sheetViews>
  <sheetFormatPr defaultColWidth="9.140625" defaultRowHeight="24" x14ac:dyDescent="0.55000000000000004"/>
  <cols>
    <col min="1" max="1" width="7.140625" style="77" customWidth="1"/>
    <col min="2" max="2" width="26.28515625" style="77" customWidth="1"/>
    <col min="3" max="3" width="34.85546875" style="67" customWidth="1"/>
    <col min="4" max="4" width="8.42578125" style="67" customWidth="1"/>
    <col min="5" max="5" width="15.28515625" style="67" customWidth="1"/>
    <col min="6" max="6" width="37" style="67" customWidth="1"/>
    <col min="7" max="16384" width="9.140625" style="28"/>
  </cols>
  <sheetData>
    <row r="1" spans="1:6" x14ac:dyDescent="0.55000000000000004">
      <c r="A1" s="161"/>
      <c r="B1" s="162"/>
      <c r="C1" s="162"/>
      <c r="D1" s="162"/>
      <c r="E1" s="162"/>
      <c r="F1" s="163" t="s">
        <v>69</v>
      </c>
    </row>
    <row r="2" spans="1:6" x14ac:dyDescent="0.55000000000000004">
      <c r="A2" s="338" t="s">
        <v>59</v>
      </c>
      <c r="B2" s="339"/>
      <c r="C2" s="339"/>
      <c r="D2" s="339"/>
      <c r="E2" s="339"/>
      <c r="F2" s="340"/>
    </row>
    <row r="3" spans="1:6" x14ac:dyDescent="0.55000000000000004">
      <c r="A3" s="341" t="s">
        <v>171</v>
      </c>
      <c r="B3" s="342"/>
      <c r="C3" s="342"/>
      <c r="D3" s="342"/>
      <c r="E3" s="342"/>
      <c r="F3" s="343"/>
    </row>
    <row r="4" spans="1:6" s="29" customFormat="1" ht="23.25" customHeight="1" x14ac:dyDescent="0.55000000000000004">
      <c r="A4" s="68" t="s">
        <v>60</v>
      </c>
      <c r="B4" s="68" t="s">
        <v>61</v>
      </c>
      <c r="C4" s="68" t="s">
        <v>62</v>
      </c>
      <c r="D4" s="68" t="s">
        <v>63</v>
      </c>
      <c r="E4" s="68" t="s">
        <v>21</v>
      </c>
      <c r="F4" s="69" t="s">
        <v>71</v>
      </c>
    </row>
    <row r="5" spans="1:6" s="29" customFormat="1" ht="23.25" customHeight="1" x14ac:dyDescent="0.55000000000000004">
      <c r="A5" s="68"/>
      <c r="B5" s="123"/>
      <c r="C5" s="68" t="s">
        <v>197</v>
      </c>
      <c r="D5" s="68"/>
      <c r="E5" s="173"/>
      <c r="F5" s="164"/>
    </row>
    <row r="6" spans="1:6" s="45" customFormat="1" ht="45.75" customHeight="1" x14ac:dyDescent="0.6">
      <c r="A6" s="68">
        <v>1</v>
      </c>
      <c r="B6" s="104" t="s">
        <v>173</v>
      </c>
      <c r="C6" s="83" t="s">
        <v>73</v>
      </c>
      <c r="D6" s="71">
        <v>63</v>
      </c>
      <c r="E6" s="70" t="s">
        <v>37</v>
      </c>
      <c r="F6" s="175"/>
    </row>
    <row r="7" spans="1:6" s="46" customFormat="1" ht="24.75" x14ac:dyDescent="0.6">
      <c r="A7" s="68"/>
      <c r="B7" s="104"/>
      <c r="C7" s="83" t="s">
        <v>198</v>
      </c>
      <c r="D7" s="71">
        <v>63</v>
      </c>
      <c r="E7" s="70" t="s">
        <v>37</v>
      </c>
      <c r="F7" s="176"/>
    </row>
    <row r="8" spans="1:6" s="46" customFormat="1" ht="24.75" x14ac:dyDescent="0.6">
      <c r="A8" s="68">
        <v>2</v>
      </c>
      <c r="B8" s="104" t="s">
        <v>91</v>
      </c>
      <c r="C8" s="84" t="s">
        <v>92</v>
      </c>
      <c r="D8" s="42">
        <v>40</v>
      </c>
      <c r="E8" s="174" t="s">
        <v>37</v>
      </c>
      <c r="F8" s="165"/>
    </row>
    <row r="9" spans="1:6" s="47" customFormat="1" ht="24.75" x14ac:dyDescent="0.6">
      <c r="A9" s="68">
        <v>3</v>
      </c>
      <c r="B9" s="104" t="s">
        <v>105</v>
      </c>
      <c r="C9" s="85" t="s">
        <v>73</v>
      </c>
      <c r="D9" s="42">
        <v>63</v>
      </c>
      <c r="E9" s="70" t="s">
        <v>37</v>
      </c>
      <c r="F9" s="76"/>
    </row>
    <row r="10" spans="1:6" s="47" customFormat="1" ht="24.75" x14ac:dyDescent="0.6">
      <c r="A10" s="68"/>
      <c r="B10" s="104"/>
      <c r="C10" s="85" t="s">
        <v>86</v>
      </c>
      <c r="D10" s="42">
        <v>63</v>
      </c>
      <c r="E10" s="70" t="s">
        <v>37</v>
      </c>
      <c r="F10" s="166"/>
    </row>
    <row r="11" spans="1:6" s="47" customFormat="1" ht="24.75" customHeight="1" x14ac:dyDescent="0.6">
      <c r="A11" s="69">
        <v>4</v>
      </c>
      <c r="B11" s="177" t="s">
        <v>107</v>
      </c>
      <c r="C11" s="85" t="s">
        <v>86</v>
      </c>
      <c r="D11" s="42">
        <v>40</v>
      </c>
      <c r="E11" s="70" t="s">
        <v>37</v>
      </c>
      <c r="F11" s="76"/>
    </row>
    <row r="12" spans="1:6" s="30" customFormat="1" x14ac:dyDescent="0.55000000000000004">
      <c r="A12" s="71">
        <v>5</v>
      </c>
      <c r="B12" s="105" t="s">
        <v>121</v>
      </c>
      <c r="C12" s="53" t="s">
        <v>122</v>
      </c>
      <c r="D12" s="73">
        <v>49</v>
      </c>
      <c r="E12" s="72" t="s">
        <v>37</v>
      </c>
      <c r="F12" s="74"/>
    </row>
    <row r="13" spans="1:6" s="30" customFormat="1" x14ac:dyDescent="0.55000000000000004">
      <c r="A13" s="71"/>
      <c r="B13" s="75"/>
      <c r="C13" s="52" t="s">
        <v>74</v>
      </c>
      <c r="D13" s="73">
        <v>49</v>
      </c>
      <c r="E13" s="72" t="s">
        <v>37</v>
      </c>
      <c r="F13" s="74"/>
    </row>
    <row r="14" spans="1:6" s="30" customFormat="1" x14ac:dyDescent="0.55000000000000004">
      <c r="A14" s="71">
        <v>6</v>
      </c>
      <c r="B14" s="105" t="s">
        <v>139</v>
      </c>
      <c r="C14" s="82" t="s">
        <v>138</v>
      </c>
      <c r="D14" s="73">
        <v>42</v>
      </c>
      <c r="E14" s="72" t="s">
        <v>37</v>
      </c>
      <c r="F14" s="74"/>
    </row>
    <row r="15" spans="1:6" s="30" customFormat="1" x14ac:dyDescent="0.55000000000000004">
      <c r="A15" s="71"/>
      <c r="B15" s="75" t="s">
        <v>145</v>
      </c>
      <c r="C15" s="82" t="s">
        <v>144</v>
      </c>
      <c r="D15" s="73">
        <v>42</v>
      </c>
      <c r="E15" s="72" t="s">
        <v>37</v>
      </c>
      <c r="F15" s="74"/>
    </row>
    <row r="16" spans="1:6" s="30" customFormat="1" x14ac:dyDescent="0.55000000000000004">
      <c r="A16" s="71"/>
      <c r="B16" s="105"/>
      <c r="C16" s="102"/>
      <c r="D16" s="73"/>
      <c r="E16" s="73"/>
      <c r="F16" s="74"/>
    </row>
    <row r="17" spans="1:10" s="30" customFormat="1" x14ac:dyDescent="0.55000000000000004">
      <c r="A17" s="71"/>
      <c r="B17" s="105"/>
      <c r="C17" s="125" t="s">
        <v>199</v>
      </c>
      <c r="D17" s="73"/>
      <c r="E17" s="73"/>
      <c r="F17" s="74"/>
    </row>
    <row r="18" spans="1:10" s="30" customFormat="1" x14ac:dyDescent="0.55000000000000004">
      <c r="A18" s="71">
        <v>1</v>
      </c>
      <c r="B18" s="105" t="s">
        <v>173</v>
      </c>
      <c r="C18" s="89" t="s">
        <v>79</v>
      </c>
      <c r="D18" s="73">
        <v>50</v>
      </c>
      <c r="E18" s="73" t="s">
        <v>37</v>
      </c>
      <c r="F18" s="74"/>
    </row>
    <row r="19" spans="1:10" x14ac:dyDescent="0.55000000000000004">
      <c r="A19" s="70"/>
      <c r="B19" s="106"/>
      <c r="C19" s="90" t="s">
        <v>80</v>
      </c>
      <c r="D19" s="70">
        <v>60</v>
      </c>
      <c r="E19" s="70" t="s">
        <v>37</v>
      </c>
      <c r="F19" s="76"/>
    </row>
    <row r="20" spans="1:10" x14ac:dyDescent="0.55000000000000004">
      <c r="A20" s="70">
        <v>2</v>
      </c>
      <c r="B20" s="106" t="s">
        <v>200</v>
      </c>
      <c r="C20" s="267" t="s">
        <v>95</v>
      </c>
      <c r="D20" s="70">
        <v>70</v>
      </c>
      <c r="E20" s="70" t="s">
        <v>37</v>
      </c>
      <c r="F20" s="76"/>
    </row>
    <row r="21" spans="1:10" x14ac:dyDescent="0.55000000000000004">
      <c r="A21" s="70">
        <v>3</v>
      </c>
      <c r="B21" s="106" t="s">
        <v>96</v>
      </c>
      <c r="C21" s="102" t="s">
        <v>201</v>
      </c>
      <c r="D21" s="70">
        <v>54</v>
      </c>
      <c r="E21" s="70" t="s">
        <v>37</v>
      </c>
      <c r="F21" s="76"/>
    </row>
    <row r="22" spans="1:10" ht="48" x14ac:dyDescent="0.55000000000000004">
      <c r="A22" s="70">
        <v>4</v>
      </c>
      <c r="B22" s="129" t="s">
        <v>202</v>
      </c>
      <c r="C22" s="132" t="s">
        <v>203</v>
      </c>
      <c r="D22" s="70">
        <v>55</v>
      </c>
      <c r="E22" s="70" t="s">
        <v>37</v>
      </c>
      <c r="F22" s="76"/>
    </row>
    <row r="23" spans="1:10" x14ac:dyDescent="0.55000000000000004">
      <c r="A23" s="70">
        <v>6</v>
      </c>
      <c r="B23" s="106" t="s">
        <v>145</v>
      </c>
      <c r="C23" s="106" t="s">
        <v>102</v>
      </c>
      <c r="D23" s="131">
        <v>54</v>
      </c>
      <c r="E23" s="70" t="s">
        <v>37</v>
      </c>
      <c r="F23" s="76"/>
    </row>
    <row r="24" spans="1:10" x14ac:dyDescent="0.55000000000000004">
      <c r="A24" s="70">
        <v>7</v>
      </c>
      <c r="B24" s="106" t="s">
        <v>152</v>
      </c>
      <c r="C24" s="130" t="s">
        <v>156</v>
      </c>
      <c r="D24" s="70">
        <v>54</v>
      </c>
      <c r="E24" s="70" t="s">
        <v>37</v>
      </c>
      <c r="F24" s="76"/>
    </row>
    <row r="25" spans="1:10" x14ac:dyDescent="0.55000000000000004">
      <c r="A25" s="167"/>
      <c r="B25" s="126"/>
      <c r="C25" s="128"/>
      <c r="D25" s="126"/>
      <c r="E25" s="126"/>
      <c r="F25" s="166"/>
    </row>
    <row r="26" spans="1:10" x14ac:dyDescent="0.55000000000000004">
      <c r="A26" s="168" t="s">
        <v>64</v>
      </c>
      <c r="B26" s="126"/>
      <c r="C26" s="127"/>
      <c r="D26" s="127"/>
      <c r="E26" s="127"/>
      <c r="F26" s="166"/>
    </row>
    <row r="27" spans="1:10" x14ac:dyDescent="0.55000000000000004">
      <c r="A27" s="169" t="s">
        <v>65</v>
      </c>
      <c r="B27" s="170"/>
      <c r="C27" s="171"/>
      <c r="D27" s="171"/>
      <c r="E27" s="171"/>
      <c r="F27" s="172"/>
      <c r="J27" s="32"/>
    </row>
    <row r="28" spans="1:10" x14ac:dyDescent="0.55000000000000004">
      <c r="B28" s="78"/>
      <c r="J28" s="31"/>
    </row>
    <row r="29" spans="1:10" x14ac:dyDescent="0.55000000000000004">
      <c r="B29" s="78"/>
    </row>
  </sheetData>
  <mergeCells count="2">
    <mergeCell ref="A2:F2"/>
    <mergeCell ref="A3:F3"/>
  </mergeCells>
  <pageMargins left="0.94488188976377963" right="0.55118110236220474" top="0.15748031496062992" bottom="0.15748031496062992" header="0.11811023622047245" footer="0.1181102362204724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ตารางวิเคราะห์กระบวนการ</vt:lpstr>
      <vt:lpstr>Input</vt:lpstr>
      <vt:lpstr>Output</vt:lpstr>
      <vt:lpstr>จัดลำดับ</vt:lpstr>
      <vt:lpstr>Input!Print_Area</vt:lpstr>
      <vt:lpstr>Output!Print_Area</vt:lpstr>
      <vt:lpstr>จัดลำดับ!Print_Area</vt:lpstr>
      <vt:lpstr>ตารางวิเคราะห์กระบวนการ!Print_Area</vt:lpstr>
    </vt:vector>
  </TitlesOfParts>
  <Company>MORAKOT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Pitaya</cp:lastModifiedBy>
  <cp:lastPrinted>2020-06-05T06:49:34Z</cp:lastPrinted>
  <dcterms:created xsi:type="dcterms:W3CDTF">2007-10-26T10:10:43Z</dcterms:created>
  <dcterms:modified xsi:type="dcterms:W3CDTF">2020-06-05T07:01:31Z</dcterms:modified>
</cp:coreProperties>
</file>