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Manote\Desktop\ฟอร์ม29New\NewVersion\"/>
    </mc:Choice>
  </mc:AlternateContent>
  <xr:revisionPtr revIDLastSave="0" documentId="13_ncr:1_{8829144F-EDB0-40F2-80D6-AEBBCC84B5F7}" xr6:coauthVersionLast="47" xr6:coauthVersionMax="47" xr10:uidLastSave="{00000000-0000-0000-0000-000000000000}"/>
  <bookViews>
    <workbookView xWindow="23880" yWindow="-120" windowWidth="24240" windowHeight="13140" firstSheet="1" activeTab="1" xr2:uid="{3018F951-CE5F-478A-A473-2D84A7E506A9}"/>
  </bookViews>
  <sheets>
    <sheet name="ข้อมูล" sheetId="1" state="hidden" r:id="rId1"/>
    <sheet name="สมรรถนะ_สนับสนุน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Q70" i="2"/>
  <c r="Q71" i="2" s="1"/>
  <c r="P70" i="2"/>
  <c r="P71" i="2" s="1"/>
  <c r="O70" i="2"/>
  <c r="O71" i="2" s="1"/>
  <c r="N70" i="2"/>
  <c r="N71" i="2" s="1"/>
  <c r="M70" i="2"/>
  <c r="M71" i="2" s="1"/>
  <c r="Q66" i="2"/>
  <c r="Q68" i="2" s="1"/>
  <c r="P66" i="2"/>
  <c r="P68" i="2" s="1"/>
  <c r="O66" i="2"/>
  <c r="O68" i="2" s="1"/>
  <c r="N66" i="2"/>
  <c r="N68" i="2" s="1"/>
  <c r="M66" i="2"/>
  <c r="M68" i="2" s="1"/>
  <c r="Q63" i="2"/>
  <c r="Q64" i="2" s="1"/>
  <c r="P63" i="2"/>
  <c r="P64" i="2" s="1"/>
  <c r="O63" i="2"/>
  <c r="O64" i="2" s="1"/>
  <c r="N63" i="2"/>
  <c r="N64" i="2" s="1"/>
  <c r="M63" i="2"/>
  <c r="M64" i="2" s="1"/>
  <c r="Q59" i="2"/>
  <c r="Q61" i="2" s="1"/>
  <c r="P59" i="2"/>
  <c r="P61" i="2" s="1"/>
  <c r="O59" i="2"/>
  <c r="O61" i="2" s="1"/>
  <c r="N59" i="2"/>
  <c r="N61" i="2" s="1"/>
  <c r="M59" i="2"/>
  <c r="M61" i="2" s="1"/>
  <c r="Q56" i="2"/>
  <c r="Q57" i="2" s="1"/>
  <c r="P56" i="2"/>
  <c r="P57" i="2" s="1"/>
  <c r="O56" i="2"/>
  <c r="O57" i="2" s="1"/>
  <c r="N56" i="2"/>
  <c r="N57" i="2" s="1"/>
  <c r="M56" i="2"/>
  <c r="M57" i="2" s="1"/>
  <c r="Q52" i="2"/>
  <c r="Q54" i="2" s="1"/>
  <c r="P52" i="2"/>
  <c r="P54" i="2" s="1"/>
  <c r="O52" i="2"/>
  <c r="N52" i="2"/>
  <c r="N54" i="2" s="1"/>
  <c r="M52" i="2"/>
  <c r="M54" i="2" s="1"/>
  <c r="Q49" i="2"/>
  <c r="Q50" i="2" s="1"/>
  <c r="P49" i="2"/>
  <c r="P50" i="2" s="1"/>
  <c r="O49" i="2"/>
  <c r="O50" i="2" s="1"/>
  <c r="N49" i="2"/>
  <c r="N50" i="2" s="1"/>
  <c r="M49" i="2"/>
  <c r="M50" i="2" s="1"/>
  <c r="Q45" i="2"/>
  <c r="Q47" i="2" s="1"/>
  <c r="P45" i="2"/>
  <c r="P47" i="2" s="1"/>
  <c r="O45" i="2"/>
  <c r="O47" i="2" s="1"/>
  <c r="N45" i="2"/>
  <c r="N47" i="2" s="1"/>
  <c r="M45" i="2"/>
  <c r="M47" i="2" s="1"/>
  <c r="Q41" i="2"/>
  <c r="Q42" i="2" s="1"/>
  <c r="P41" i="2"/>
  <c r="P42" i="2" s="1"/>
  <c r="O41" i="2"/>
  <c r="N41" i="2"/>
  <c r="N42" i="2" s="1"/>
  <c r="M41" i="2"/>
  <c r="M42" i="2" s="1"/>
  <c r="Q37" i="2"/>
  <c r="Q39" i="2" s="1"/>
  <c r="P37" i="2"/>
  <c r="P39" i="2" s="1"/>
  <c r="O37" i="2"/>
  <c r="O39" i="2" s="1"/>
  <c r="N37" i="2"/>
  <c r="N39" i="2" s="1"/>
  <c r="M37" i="2"/>
  <c r="M39" i="2" s="1"/>
  <c r="Q34" i="2"/>
  <c r="Q35" i="2" s="1"/>
  <c r="P34" i="2"/>
  <c r="P35" i="2" s="1"/>
  <c r="O34" i="2"/>
  <c r="O35" i="2" s="1"/>
  <c r="N34" i="2"/>
  <c r="N35" i="2" s="1"/>
  <c r="M34" i="2"/>
  <c r="M35" i="2" s="1"/>
  <c r="Q30" i="2"/>
  <c r="Q32" i="2" s="1"/>
  <c r="P30" i="2"/>
  <c r="P32" i="2" s="1"/>
  <c r="O30" i="2"/>
  <c r="O32" i="2" s="1"/>
  <c r="N30" i="2"/>
  <c r="N32" i="2" s="1"/>
  <c r="M30" i="2"/>
  <c r="M32" i="2" s="1"/>
  <c r="Q27" i="2"/>
  <c r="Q28" i="2" s="1"/>
  <c r="P27" i="2"/>
  <c r="P28" i="2" s="1"/>
  <c r="O27" i="2"/>
  <c r="N27" i="2"/>
  <c r="N28" i="2" s="1"/>
  <c r="M27" i="2"/>
  <c r="M28" i="2" s="1"/>
  <c r="Q23" i="2"/>
  <c r="Q25" i="2" s="1"/>
  <c r="P23" i="2"/>
  <c r="P25" i="2" s="1"/>
  <c r="O23" i="2"/>
  <c r="O25" i="2" s="1"/>
  <c r="N23" i="2"/>
  <c r="N25" i="2" s="1"/>
  <c r="M23" i="2"/>
  <c r="M25" i="2" s="1"/>
  <c r="Q20" i="2"/>
  <c r="Q21" i="2" s="1"/>
  <c r="P20" i="2"/>
  <c r="P21" i="2" s="1"/>
  <c r="O20" i="2"/>
  <c r="O21" i="2" s="1"/>
  <c r="N20" i="2"/>
  <c r="N21" i="2" s="1"/>
  <c r="M20" i="2"/>
  <c r="M21" i="2" s="1"/>
  <c r="Q16" i="2"/>
  <c r="Q18" i="2" s="1"/>
  <c r="P16" i="2"/>
  <c r="P18" i="2" s="1"/>
  <c r="O16" i="2"/>
  <c r="O18" i="2" s="1"/>
  <c r="N16" i="2"/>
  <c r="N18" i="2" s="1"/>
  <c r="M16" i="2"/>
  <c r="M18" i="2" s="1"/>
  <c r="M13" i="2"/>
  <c r="N13" i="2"/>
  <c r="N14" i="2" s="1"/>
  <c r="O13" i="2"/>
  <c r="O14" i="2" s="1"/>
  <c r="P13" i="2"/>
  <c r="P14" i="2" s="1"/>
  <c r="Q13" i="2"/>
  <c r="Q14" i="2" s="1"/>
  <c r="M9" i="2"/>
  <c r="M11" i="2" s="1"/>
  <c r="Q9" i="2"/>
  <c r="Q11" i="2" s="1"/>
  <c r="P9" i="2"/>
  <c r="P11" i="2" s="1"/>
  <c r="O9" i="2"/>
  <c r="O11" i="2" s="1"/>
  <c r="N9" i="2"/>
  <c r="N11" i="2" s="1"/>
  <c r="V53" i="2" l="1" a="1"/>
  <c r="V53" i="2" s="1"/>
  <c r="W67" i="2" a="1"/>
  <c r="W67" i="2" s="1"/>
  <c r="V67" i="2" a="1"/>
  <c r="V67" i="2" s="1"/>
  <c r="W46" i="2" a="1"/>
  <c r="W46" i="2" s="1"/>
  <c r="V24" i="2" a="1"/>
  <c r="V24" i="2" s="1"/>
  <c r="V46" i="2" a="1"/>
  <c r="V46" i="2" s="1"/>
  <c r="W17" i="2" a="1"/>
  <c r="W17" i="2" s="1"/>
  <c r="W60" i="2" a="1"/>
  <c r="W60" i="2" s="1"/>
  <c r="V60" i="2" a="1"/>
  <c r="V60" i="2" s="1"/>
  <c r="V38" i="2" a="1"/>
  <c r="V38" i="2" s="1"/>
  <c r="V17" i="2" a="1"/>
  <c r="V17" i="2" s="1"/>
  <c r="W53" i="2" a="1"/>
  <c r="W53" i="2" s="1"/>
  <c r="W31" i="2" a="1"/>
  <c r="W31" i="2" s="1"/>
  <c r="V31" i="2" a="1"/>
  <c r="V31" i="2" s="1"/>
  <c r="W24" i="2" a="1"/>
  <c r="W24" i="2" s="1"/>
  <c r="O42" i="2"/>
  <c r="W38" i="2" a="1"/>
  <c r="W38" i="2" s="1"/>
  <c r="O28" i="2"/>
  <c r="V10" i="2" a="1"/>
  <c r="V10" i="2" s="1"/>
  <c r="T60" i="2" a="1"/>
  <c r="T60" i="2" s="1"/>
  <c r="R44" i="2" a="1"/>
  <c r="R44" i="2" s="1"/>
  <c r="T31" i="2" a="1"/>
  <c r="T31" i="2" s="1"/>
  <c r="R29" i="2" a="1"/>
  <c r="R29" i="2" s="1"/>
  <c r="R15" i="2" a="1"/>
  <c r="R15" i="2" s="1"/>
  <c r="S60" i="2" a="1"/>
  <c r="S60" i="2" s="1"/>
  <c r="U67" i="2" a="1"/>
  <c r="U67" i="2" s="1"/>
  <c r="T67" i="2" a="1"/>
  <c r="T67" i="2" s="1"/>
  <c r="R51" i="2" a="1"/>
  <c r="R51" i="2" s="1"/>
  <c r="T38" i="2" a="1"/>
  <c r="T38" i="2" s="1"/>
  <c r="R22" i="2" a="1"/>
  <c r="R22" i="2" s="1"/>
  <c r="T24" i="2" a="1"/>
  <c r="T24" i="2" s="1"/>
  <c r="S46" i="2" a="1"/>
  <c r="S46" i="2" s="1"/>
  <c r="S24" i="2" a="1"/>
  <c r="S24" i="2" s="1"/>
  <c r="T15" i="2" a="1"/>
  <c r="T15" i="2" s="1"/>
  <c r="T22" i="2" a="1"/>
  <c r="T22" i="2" s="1"/>
  <c r="S67" i="2" a="1"/>
  <c r="S67" i="2" s="1"/>
  <c r="T58" i="2" a="1"/>
  <c r="T58" i="2" s="1"/>
  <c r="U46" i="2" a="1"/>
  <c r="U46" i="2" s="1"/>
  <c r="S38" i="2" a="1"/>
  <c r="S38" i="2" s="1"/>
  <c r="U24" i="2" a="1"/>
  <c r="U24" i="2" s="1"/>
  <c r="U5" i="2"/>
  <c r="U53" i="2" a="1"/>
  <c r="U53" i="2" s="1"/>
  <c r="T36" i="2" a="1"/>
  <c r="T36" i="2" s="1"/>
  <c r="T29" i="2" a="1"/>
  <c r="T29" i="2" s="1"/>
  <c r="S31" i="2" a="1"/>
  <c r="S31" i="2" s="1"/>
  <c r="R58" i="2" a="1"/>
  <c r="R58" i="2" s="1"/>
  <c r="T46" i="2" a="1"/>
  <c r="T46" i="2" s="1"/>
  <c r="U17" i="2" a="1"/>
  <c r="U17" i="2" s="1"/>
  <c r="T17" i="2" a="1"/>
  <c r="T17" i="2" s="1"/>
  <c r="T51" i="2" a="1"/>
  <c r="T51" i="2" s="1"/>
  <c r="T65" i="2" a="1"/>
  <c r="T65" i="2" s="1"/>
  <c r="R65" i="2" a="1"/>
  <c r="R65" i="2" s="1"/>
  <c r="T53" i="2" a="1"/>
  <c r="T53" i="2" s="1"/>
  <c r="R36" i="2" a="1"/>
  <c r="R36" i="2" s="1"/>
  <c r="S17" i="2" a="1"/>
  <c r="S17" i="2" s="1"/>
  <c r="U60" i="2" a="1"/>
  <c r="U60" i="2" s="1"/>
  <c r="S53" i="2" a="1"/>
  <c r="S53" i="2" s="1"/>
  <c r="T44" i="2" a="1"/>
  <c r="T44" i="2" s="1"/>
  <c r="U31" i="2" a="1"/>
  <c r="U31" i="2" s="1"/>
  <c r="U38" i="2" a="1"/>
  <c r="U38" i="2" s="1"/>
  <c r="M14" i="2"/>
  <c r="W10" i="2" a="1"/>
  <c r="W10" i="2" s="1"/>
  <c r="R10" i="2"/>
  <c r="U10" i="2" a="1"/>
  <c r="U10" i="2" s="1"/>
  <c r="T10" i="2" a="1"/>
  <c r="T10" i="2" s="1"/>
  <c r="S10" i="2" a="1"/>
  <c r="S10" i="2" s="1"/>
  <c r="R8" i="2" a="1"/>
  <c r="R8" i="2" s="1"/>
  <c r="T8" i="2" a="1"/>
  <c r="T8" i="2" s="1"/>
  <c r="O54" i="2"/>
  <c r="X12" i="2" l="1"/>
  <c r="X14" i="2" s="1"/>
  <c r="V12" i="2"/>
  <c r="V14" i="2" s="1"/>
  <c r="R17" i="2"/>
  <c r="V19" i="2" s="1"/>
  <c r="V21" i="2" s="1"/>
  <c r="R53" i="2"/>
  <c r="X55" i="2" s="1"/>
  <c r="X57" i="2" s="1"/>
  <c r="R60" i="2"/>
  <c r="X62" i="2" s="1"/>
  <c r="X64" i="2" s="1"/>
  <c r="R31" i="2"/>
  <c r="X33" i="2" s="1"/>
  <c r="X35" i="2" s="1"/>
  <c r="R67" i="2"/>
  <c r="X69" i="2" s="1"/>
  <c r="X71" i="2" s="1"/>
  <c r="R38" i="2"/>
  <c r="X40" i="2" s="1"/>
  <c r="X42" i="2" s="1"/>
  <c r="R46" i="2"/>
  <c r="X48" i="2" s="1"/>
  <c r="X50" i="2" s="1"/>
  <c r="R24" i="2"/>
  <c r="X26" i="2" s="1"/>
  <c r="X28" i="2" s="1"/>
  <c r="V69" i="2" l="1"/>
  <c r="V71" i="2" s="1"/>
  <c r="V40" i="2"/>
  <c r="V42" i="2" s="1"/>
  <c r="V48" i="2"/>
  <c r="V50" i="2" s="1"/>
  <c r="X19" i="2"/>
  <c r="X21" i="2" s="1"/>
  <c r="X72" i="2" s="1"/>
  <c r="X73" i="2" s="1"/>
  <c r="V33" i="2"/>
  <c r="V35" i="2" s="1"/>
  <c r="V55" i="2"/>
  <c r="V57" i="2" s="1"/>
  <c r="V62" i="2"/>
  <c r="V64" i="2" s="1"/>
  <c r="V26" i="2"/>
  <c r="V28" i="2" s="1"/>
  <c r="V72" i="2" l="1"/>
  <c r="V7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<sst xmlns="http://schemas.openxmlformats.org/spreadsheetml/2006/main" count="669" uniqueCount="364">
  <si>
    <t>ตารางแสดงระดับความคาดหวังของสมรรถนะ แบ่งตามประเภทบุคลากร</t>
  </si>
  <si>
    <t>บุคลากรประเภทวิชาการ ที่ไม่ได้ดำรงตำแหน่งบริหาร</t>
  </si>
  <si>
    <t>ประเภท</t>
  </si>
  <si>
    <t>สมรรถนะหลัก</t>
  </si>
  <si>
    <t xml:space="preserve">  อาจารย์</t>
  </si>
  <si>
    <t xml:space="preserve">  ผู้ช่วยศาสตราจารย์</t>
  </si>
  <si>
    <t xml:space="preserve">  รองศาสตราจารย์</t>
  </si>
  <si>
    <t xml:space="preserve">  ศาสตราจารย์</t>
  </si>
  <si>
    <t>บุคลากรประเภทสนับสนุน ที่ไม่ได้ดำรงตำแหน่งบริหาร</t>
  </si>
  <si>
    <t>ตำแหน่ง</t>
  </si>
  <si>
    <t>สมรรถนะเฉพาะตามลักษณะงานที่ปฏิบัติ</t>
  </si>
  <si>
    <t xml:space="preserve">  ช่างเทคนิค</t>
  </si>
  <si>
    <t xml:space="preserve">  ผู้ปฏิบัติงานวิทยาศาสตร์</t>
  </si>
  <si>
    <t xml:space="preserve">  ผู้ปฏิบัติงานบริหาร</t>
  </si>
  <si>
    <t xml:space="preserve">  วิศวกรไฟฟ้า</t>
  </si>
  <si>
    <t xml:space="preserve">  นักวิชาการศึกษา</t>
  </si>
  <si>
    <t xml:space="preserve">  นักวิชาการคอมพิวเตอร์</t>
  </si>
  <si>
    <t xml:space="preserve">  เชี่ยวชาญ/ผู้เชี่ยวชาญ</t>
  </si>
  <si>
    <t xml:space="preserve">  เจ้าหน้าที่บริหารงานทั่วไป</t>
  </si>
  <si>
    <t xml:space="preserve">  เชี่ยวชาญพิเศษ</t>
  </si>
  <si>
    <t xml:space="preserve">  นักวิชาการพัสดุ</t>
  </si>
  <si>
    <t xml:space="preserve">  นักวิชาการเงินและบัญชี</t>
  </si>
  <si>
    <t xml:space="preserve">  นักวิทยาศาสตร์</t>
  </si>
  <si>
    <t xml:space="preserve">  นักวิชาการโสตทัศนศึกษา</t>
  </si>
  <si>
    <t xml:space="preserve">  เจ้าหน้าที่วิจัย</t>
  </si>
  <si>
    <t xml:space="preserve">  นักวิจัย</t>
  </si>
  <si>
    <t>ผู้ปฏิบัติงานในมหาวิทยาลัย ที่ดำรงตำแหน่งบริหาร</t>
  </si>
  <si>
    <t>สมรรถนะบริหาร</t>
  </si>
  <si>
    <t>รองคณบดีฯ ฝ่ายบริหารและยุทธศาสตร์</t>
  </si>
  <si>
    <t>รองศาสตราจารย์</t>
  </si>
  <si>
    <t>รองคณบดีฯ ฝ่ายกิจการนักศึกษา กิจการพิเศษและวิเทศน์สัมพันธ์</t>
  </si>
  <si>
    <t>ผู้ช่วยศาสตราจารย์</t>
  </si>
  <si>
    <t>รองคณบดีฯ ฝ่ายวิจัยและบริการวิชาการ</t>
  </si>
  <si>
    <t>รองคณบดีฯ ฝ่ายวิชาการและประกันคุณภาพการศึกษา</t>
  </si>
  <si>
    <t>ผู้ช่วยคณบดีคณะวิทยาศาสตร์</t>
  </si>
  <si>
    <t>ผู้อำนวยการสำนักงานคณบดี</t>
  </si>
  <si>
    <t>ชำนาญการพิเศษ</t>
  </si>
  <si>
    <t>รก.หัวหน้างานบริการการศึกษาและกิจการนักศึกษา</t>
  </si>
  <si>
    <t>หัวหน้างานนโยบาย แผนและประกันคุณภาพ</t>
  </si>
  <si>
    <t>หัวหน้างาน</t>
  </si>
  <si>
    <t>หัวหน้างานบริการวิชาการและวิจัย</t>
  </si>
  <si>
    <t>หัวหน้างานคลังและพัสดุ</t>
  </si>
  <si>
    <t>รก.หัวหน้างานบริหารและธุรการ</t>
  </si>
  <si>
    <t>เจ้าหน้าที่บริหารงานทั่วไปปฏิบัติการ</t>
  </si>
  <si>
    <t xml:space="preserve">แบบฟอร์มการรายงานระดับความคาดหวังของสมรรถนะ </t>
  </si>
  <si>
    <t>ชื่อ-สกุล</t>
  </si>
  <si>
    <t>ระดับสมรรถนะที่ถูกประเมิน</t>
  </si>
  <si>
    <t>จำนวน Bullet</t>
  </si>
  <si>
    <t>ระดับสมรรถนะ</t>
  </si>
  <si>
    <t>1.  การมุ่งผลสัมฤทธิ์ (Achievement Motivation)</t>
  </si>
  <si>
    <t>เลือก</t>
  </si>
  <si>
    <t>ตนเอง</t>
  </si>
  <si>
    <t>ผู้บังคับบัญชา</t>
  </si>
  <si>
    <t>1.1.1</t>
  </si>
  <si>
    <t>1.2.1</t>
  </si>
  <si>
    <t>1.3.1</t>
  </si>
  <si>
    <t>1.4.1</t>
  </si>
  <si>
    <t>1.5.1</t>
  </si>
  <si>
    <t>1.1.2</t>
  </si>
  <si>
    <t>1.2.2</t>
  </si>
  <si>
    <t>1.3.2</t>
  </si>
  <si>
    <t>1.4.2</t>
  </si>
  <si>
    <t>1.5.2</t>
  </si>
  <si>
    <t>1.1.3</t>
  </si>
  <si>
    <t>1.2.3</t>
  </si>
  <si>
    <t>1.3.3</t>
  </si>
  <si>
    <t>1.4.3</t>
  </si>
  <si>
    <t>1.5.3</t>
  </si>
  <si>
    <t>คะแนนที่ได้</t>
  </si>
  <si>
    <t>การคิดคะแนนช่องสีเหลือง</t>
  </si>
  <si>
    <t>1.1.4</t>
  </si>
  <si>
    <t>1.2.4</t>
  </si>
  <si>
    <t>1.3.4</t>
  </si>
  <si>
    <t>1.4.4</t>
  </si>
  <si>
    <t>1.5.4</t>
  </si>
  <si>
    <t>1.1.5</t>
  </si>
  <si>
    <t>1.2.5</t>
  </si>
  <si>
    <t>1.3.5</t>
  </si>
  <si>
    <t>1.4.5</t>
  </si>
  <si>
    <t>1.5.5</t>
  </si>
  <si>
    <t>สรุปผล</t>
  </si>
  <si>
    <t xml:space="preserve">  คะแนนที่ได้ (bullet ที่ได้/bullet ทั้งหมดของระดับตำแหน่ง)</t>
  </si>
  <si>
    <t>1.1.6</t>
  </si>
  <si>
    <t>1.2.6</t>
  </si>
  <si>
    <t>1.3.6</t>
  </si>
  <si>
    <t>1.4.6</t>
  </si>
  <si>
    <t>1.5.6</t>
  </si>
  <si>
    <t>2. บริการที่ดี (Service Mind)</t>
  </si>
  <si>
    <t>2.1.1</t>
  </si>
  <si>
    <t>2.2.1</t>
  </si>
  <si>
    <t>2.3.1</t>
  </si>
  <si>
    <t>2.4.1</t>
  </si>
  <si>
    <t>2.5.1</t>
  </si>
  <si>
    <t xml:space="preserve"> คะแนนที่ได้ มากกว่า 1 ให้ปัดเป็นจำนวนเต็ม 1
และให้ประเมินสมรรถนะ ในหัวข้ออื่น ๆ จนครบทุกสมรรถนะตามที่ มหาวิทยาลัยกำหนด                </t>
  </si>
  <si>
    <t>2.1.2</t>
  </si>
  <si>
    <t>2.2.2</t>
  </si>
  <si>
    <t>2.3.2</t>
  </si>
  <si>
    <t>2.4.2</t>
  </si>
  <si>
    <t>2.5.2</t>
  </si>
  <si>
    <t>2.1.3</t>
  </si>
  <si>
    <t>2.2.3</t>
  </si>
  <si>
    <t>2.3.3</t>
  </si>
  <si>
    <t>2.4.3</t>
  </si>
  <si>
    <t>2.5.3</t>
  </si>
  <si>
    <t>2.1.4</t>
  </si>
  <si>
    <t>2.2.4</t>
  </si>
  <si>
    <t>2.3.4</t>
  </si>
  <si>
    <t>2.4.4</t>
  </si>
  <si>
    <t>2.5.4</t>
  </si>
  <si>
    <t>2.1.5</t>
  </si>
  <si>
    <t>2.2.5</t>
  </si>
  <si>
    <t>2.3.5</t>
  </si>
  <si>
    <t>2.4.5</t>
  </si>
  <si>
    <t>2.5.5</t>
  </si>
  <si>
    <t>2.1.6</t>
  </si>
  <si>
    <t>2.2.6</t>
  </si>
  <si>
    <t>2.3.6</t>
  </si>
  <si>
    <t>2.4.6</t>
  </si>
  <si>
    <t>2.5.6</t>
  </si>
  <si>
    <t>3. การสั่งสมความเชี่ยวชาญในงานอาชีพ (Expertise)</t>
  </si>
  <si>
    <t>3.1.1</t>
  </si>
  <si>
    <t>3.2.1</t>
  </si>
  <si>
    <t>3.3.1</t>
  </si>
  <si>
    <t>3.4.1</t>
  </si>
  <si>
    <t>3.5.1</t>
  </si>
  <si>
    <t>3.1.2</t>
  </si>
  <si>
    <t>3.2.2</t>
  </si>
  <si>
    <t>3.3.2</t>
  </si>
  <si>
    <t>3.4.2</t>
  </si>
  <si>
    <t>3.5.2</t>
  </si>
  <si>
    <t>3.1.3</t>
  </si>
  <si>
    <t>3.2.3</t>
  </si>
  <si>
    <t>3.3.3</t>
  </si>
  <si>
    <t>3.4.3</t>
  </si>
  <si>
    <t>3.5.3</t>
  </si>
  <si>
    <t>3.1.4</t>
  </si>
  <si>
    <t>3.2.4</t>
  </si>
  <si>
    <t>3.3.4</t>
  </si>
  <si>
    <t>3.4.4</t>
  </si>
  <si>
    <t>3.5.4</t>
  </si>
  <si>
    <t>3.1.5</t>
  </si>
  <si>
    <t>3.2.5</t>
  </si>
  <si>
    <t>3.3.5</t>
  </si>
  <si>
    <t>3.4.5</t>
  </si>
  <si>
    <t>3.5.5</t>
  </si>
  <si>
    <t>3.1.6</t>
  </si>
  <si>
    <t>3.2.6</t>
  </si>
  <si>
    <t>3.3.6</t>
  </si>
  <si>
    <t>3.4.6</t>
  </si>
  <si>
    <t>3.5.6</t>
  </si>
  <si>
    <t>4. การยึดมั่นในความถูกต้องชอบธรรม และจริยธรรม (Integrity)</t>
  </si>
  <si>
    <t>4.1.1</t>
  </si>
  <si>
    <t>4.2.1</t>
  </si>
  <si>
    <t>4.3.1</t>
  </si>
  <si>
    <t>4.4.1</t>
  </si>
  <si>
    <t>4.5.1</t>
  </si>
  <si>
    <t>4.1.2</t>
  </si>
  <si>
    <t>4.2.2</t>
  </si>
  <si>
    <t>4.3.2</t>
  </si>
  <si>
    <t>4.4.2</t>
  </si>
  <si>
    <t>4.5.2</t>
  </si>
  <si>
    <t>4.1.3</t>
  </si>
  <si>
    <t>4.2.3</t>
  </si>
  <si>
    <t>4.3.3</t>
  </si>
  <si>
    <t>4.4.3</t>
  </si>
  <si>
    <t>4.5.3</t>
  </si>
  <si>
    <t>4.1.4</t>
  </si>
  <si>
    <t>4.2.4</t>
  </si>
  <si>
    <t>4.3.4</t>
  </si>
  <si>
    <t>4.4.4</t>
  </si>
  <si>
    <t>4.5.4</t>
  </si>
  <si>
    <t>4.1.5</t>
  </si>
  <si>
    <t>4.2.5</t>
  </si>
  <si>
    <t>4.3.5</t>
  </si>
  <si>
    <t>4.4.5</t>
  </si>
  <si>
    <t>4.5.5</t>
  </si>
  <si>
    <t>4.1.6</t>
  </si>
  <si>
    <t>4.2.6</t>
  </si>
  <si>
    <t>4.3.6</t>
  </si>
  <si>
    <t>4.4.6</t>
  </si>
  <si>
    <t>4.5.6</t>
  </si>
  <si>
    <t>5. การทำงานเป็นทีม (Teamwork)</t>
  </si>
  <si>
    <t>5.1.1</t>
  </si>
  <si>
    <t>5.2.1</t>
  </si>
  <si>
    <t>5.3.1</t>
  </si>
  <si>
    <t>5.4.1</t>
  </si>
  <si>
    <t>5.5.1</t>
  </si>
  <si>
    <t>5.1.2</t>
  </si>
  <si>
    <t>5.2.2</t>
  </si>
  <si>
    <t>5.3.2</t>
  </si>
  <si>
    <t>5.4.2</t>
  </si>
  <si>
    <t>5.5.2</t>
  </si>
  <si>
    <t>5.1.3</t>
  </si>
  <si>
    <t>5.2.3</t>
  </si>
  <si>
    <t>5.3.3</t>
  </si>
  <si>
    <t>5.4.3</t>
  </si>
  <si>
    <t>5.5.3</t>
  </si>
  <si>
    <t>5.1.4</t>
  </si>
  <si>
    <t>5.2.4</t>
  </si>
  <si>
    <t>5.3.4</t>
  </si>
  <si>
    <t>5.4.4</t>
  </si>
  <si>
    <t>5.5.4</t>
  </si>
  <si>
    <t>5.1.5</t>
  </si>
  <si>
    <t>5.2.5</t>
  </si>
  <si>
    <t>5.3.5</t>
  </si>
  <si>
    <t>5.4.5</t>
  </si>
  <si>
    <t>5.5.5</t>
  </si>
  <si>
    <t>5.1.6</t>
  </si>
  <si>
    <t>5.2.6</t>
  </si>
  <si>
    <t>5.3.6</t>
  </si>
  <si>
    <t>5.4.6</t>
  </si>
  <si>
    <t>5.5.6</t>
  </si>
  <si>
    <t>สมรรถนะเฉพาะตามลักษณะงาน</t>
  </si>
  <si>
    <t>1.  การคิดวิเคราะห์ (Analytical Thinking)</t>
  </si>
  <si>
    <t>S1.1.1</t>
  </si>
  <si>
    <t>S1.2.1</t>
  </si>
  <si>
    <t>S1.3.1</t>
  </si>
  <si>
    <t>S1.4.1</t>
  </si>
  <si>
    <t>S1.5.1</t>
  </si>
  <si>
    <t>S1.1.2</t>
  </si>
  <si>
    <t>S1.2.2</t>
  </si>
  <si>
    <t>S1.3.2</t>
  </si>
  <si>
    <t>S1.4.2</t>
  </si>
  <si>
    <t>S1.5.2</t>
  </si>
  <si>
    <t>S1.1.3</t>
  </si>
  <si>
    <t>S1.2.3</t>
  </si>
  <si>
    <t>S1.3.3</t>
  </si>
  <si>
    <t>S1.4.3</t>
  </si>
  <si>
    <t>S1.5.3</t>
  </si>
  <si>
    <t>S1.1.4</t>
  </si>
  <si>
    <t>S1.2.4</t>
  </si>
  <si>
    <t>S1.3.4</t>
  </si>
  <si>
    <t>S1.4.4</t>
  </si>
  <si>
    <t>S1.5.4</t>
  </si>
  <si>
    <t>S1.1.5</t>
  </si>
  <si>
    <t>S1.2.5</t>
  </si>
  <si>
    <t>S1.3.5</t>
  </si>
  <si>
    <t>S1.4.5</t>
  </si>
  <si>
    <t>S1.5.5</t>
  </si>
  <si>
    <t>S1.1.6</t>
  </si>
  <si>
    <t>S1.2.6</t>
  </si>
  <si>
    <t>S1.3.6</t>
  </si>
  <si>
    <t>S1.4.6</t>
  </si>
  <si>
    <t>S1.5.6</t>
  </si>
  <si>
    <t>2. การดำเนินการเชิงรุก (Proactiveness)</t>
  </si>
  <si>
    <t>S2.1.1</t>
  </si>
  <si>
    <t>S2.2.1</t>
  </si>
  <si>
    <t>S2.3.1</t>
  </si>
  <si>
    <t>S2.4.1</t>
  </si>
  <si>
    <t>S2.5.1</t>
  </si>
  <si>
    <t>S2.1.2</t>
  </si>
  <si>
    <t>S2.2.2</t>
  </si>
  <si>
    <t>S2.3.2</t>
  </si>
  <si>
    <t>S2.4.2</t>
  </si>
  <si>
    <t>S2.5.2</t>
  </si>
  <si>
    <t>S2.1.3</t>
  </si>
  <si>
    <t>S2.2.3</t>
  </si>
  <si>
    <t>S2.3.3</t>
  </si>
  <si>
    <t>S2.4.3</t>
  </si>
  <si>
    <t>S2.5.3</t>
  </si>
  <si>
    <t>S2.1.4</t>
  </si>
  <si>
    <t>S2.2.4</t>
  </si>
  <si>
    <t>S2.3.4</t>
  </si>
  <si>
    <t>S2.4.4</t>
  </si>
  <si>
    <t>S2.5.4</t>
  </si>
  <si>
    <t>S2.1.5</t>
  </si>
  <si>
    <t>S2.2.5</t>
  </si>
  <si>
    <t>S2.3.5</t>
  </si>
  <si>
    <t>S2.4.5</t>
  </si>
  <si>
    <t>S2.5.5</t>
  </si>
  <si>
    <t>S2.1.6</t>
  </si>
  <si>
    <t>S2.2.6</t>
  </si>
  <si>
    <t>S2.3.6</t>
  </si>
  <si>
    <t>S2.4.6</t>
  </si>
  <si>
    <t>S2.5.6</t>
  </si>
  <si>
    <t>3. การตรวจสอบความถูกต้องตามกระบวนงาน (Concern for Order)</t>
  </si>
  <si>
    <t>S3.1.1</t>
  </si>
  <si>
    <t>S3.2.1</t>
  </si>
  <si>
    <t>S3.3.1</t>
  </si>
  <si>
    <t>S3.4.1</t>
  </si>
  <si>
    <t>S3.5.1</t>
  </si>
  <si>
    <t>S3.1.2</t>
  </si>
  <si>
    <t>S3.2.2</t>
  </si>
  <si>
    <t>S3.3.2</t>
  </si>
  <si>
    <t>S3.4.2</t>
  </si>
  <si>
    <t>S3.5.2</t>
  </si>
  <si>
    <t>S3.1.3</t>
  </si>
  <si>
    <t>S3.2.3</t>
  </si>
  <si>
    <t>S3.3.3</t>
  </si>
  <si>
    <t>S3.4.3</t>
  </si>
  <si>
    <t>S3.5.3</t>
  </si>
  <si>
    <t>S3.1.4</t>
  </si>
  <si>
    <t>S3.2.4</t>
  </si>
  <si>
    <t>S3.3.4</t>
  </si>
  <si>
    <t>S3.4.4</t>
  </si>
  <si>
    <t>S3.5.4</t>
  </si>
  <si>
    <t>S3.1.5</t>
  </si>
  <si>
    <t>S3.2.5</t>
  </si>
  <si>
    <t>S3.3.5</t>
  </si>
  <si>
    <t>S3.4.5</t>
  </si>
  <si>
    <t>S3.5.5</t>
  </si>
  <si>
    <t>S3.1.6</t>
  </si>
  <si>
    <t>S3.2.6</t>
  </si>
  <si>
    <t>S3.3.6</t>
  </si>
  <si>
    <t>S3.4.6</t>
  </si>
  <si>
    <t>S3.5.6</t>
  </si>
  <si>
    <t>4. ศิลปะการสื่อสารจูงใจ (Communication &amp; Influencing)</t>
  </si>
  <si>
    <t>S4.1.1</t>
  </si>
  <si>
    <t>S4.2.1</t>
  </si>
  <si>
    <t>S4.3.1</t>
  </si>
  <si>
    <t>S4.4.1</t>
  </si>
  <si>
    <t>S4.5.1</t>
  </si>
  <si>
    <t>S4.1.2</t>
  </si>
  <si>
    <t>S4.2.2</t>
  </si>
  <si>
    <t>S4.3.2</t>
  </si>
  <si>
    <t>S4.4.2</t>
  </si>
  <si>
    <t>S4.5.2</t>
  </si>
  <si>
    <t>S4.1.3</t>
  </si>
  <si>
    <t>S4.2.3</t>
  </si>
  <si>
    <t>S4.3.3</t>
  </si>
  <si>
    <t>S4.4.3</t>
  </si>
  <si>
    <t>S4.5.3</t>
  </si>
  <si>
    <t>S4.1.4</t>
  </si>
  <si>
    <t>S4.2.4</t>
  </si>
  <si>
    <t>S4.3.4</t>
  </si>
  <si>
    <t>S4.4.4</t>
  </si>
  <si>
    <t>S4.5.4</t>
  </si>
  <si>
    <t>S4.1.5</t>
  </si>
  <si>
    <t>S4.2.5</t>
  </si>
  <si>
    <t>S4.3.5</t>
  </si>
  <si>
    <t>S4.4.5</t>
  </si>
  <si>
    <t>S4.5.5</t>
  </si>
  <si>
    <t>S4.1.6</t>
  </si>
  <si>
    <t>S4.2.6</t>
  </si>
  <si>
    <t>S4.3.6</t>
  </si>
  <si>
    <t>S4.4.6</t>
  </si>
  <si>
    <t>S4.5.6</t>
  </si>
  <si>
    <t>ผลรวมคะแนน</t>
  </si>
  <si>
    <t>สรุปคะแนนสมรรถนะในแต่ละหัวข้อ/(9)  x 10</t>
  </si>
  <si>
    <t>สรุปผลคะแนนการประเมินสมรรถนะ</t>
  </si>
  <si>
    <t xml:space="preserve">  พนักงานส่วนงาน/ปฏิบัติงาน/ปฏิบัติการ</t>
  </si>
  <si>
    <t xml:space="preserve">  ชำนาญงาน/ชำนาญการ</t>
  </si>
  <si>
    <t xml:space="preserve">  ชำนาญงานพิเศษ/ชำนาญการพิเศษ</t>
  </si>
  <si>
    <r>
      <t>ให้บุคลากรรายงานระดับความคาดหวังของสมรรถนะ โดย</t>
    </r>
    <r>
      <rPr>
        <b/>
        <sz val="16"/>
        <color theme="1"/>
        <rFont val="TH SarabunPSK"/>
        <family val="2"/>
      </rPr>
      <t xml:space="preserve"> </t>
    </r>
    <r>
      <rPr>
        <b/>
        <sz val="16"/>
        <color rgb="FFFF0000"/>
        <rFont val="Wingdings"/>
        <charset val="2"/>
      </rPr>
      <t>þ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>ในช่องเลือก</t>
    </r>
  </si>
  <si>
    <t>ชำนาญ</t>
  </si>
  <si>
    <t>ปฏิบัติ</t>
  </si>
  <si>
    <t>เชี่ยวชาญ</t>
  </si>
  <si>
    <t>พิเศษ</t>
  </si>
  <si>
    <t>การแนบเอกสารทั้งหมด</t>
  </si>
  <si>
    <t>คะแนนการแนบเอกสาร</t>
  </si>
  <si>
    <t>ตามเกณฑ์</t>
  </si>
  <si>
    <t>ที่รายงาน</t>
  </si>
  <si>
    <t>ไม่ต้องแนบ</t>
  </si>
  <si>
    <t>แนบ</t>
  </si>
  <si>
    <t>ผล</t>
  </si>
  <si>
    <t>ระดับ 1</t>
  </si>
  <si>
    <t>ระดับ 1-2</t>
  </si>
  <si>
    <t>ระดับ 1-3</t>
  </si>
  <si>
    <t>ระดับ 1-4</t>
  </si>
  <si>
    <t>ระดับ 2-5</t>
  </si>
  <si>
    <t>ระดับ 3-5</t>
  </si>
  <si>
    <t>ระดับ 4-5</t>
  </si>
  <si>
    <t>ระดับ 5</t>
  </si>
  <si>
    <t>ระดับที่เลือก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</si>
</sst>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26" x14ac:knownFonts="1">
    <font>
      <sz val="11"/>
      <color theme="1"/>
      <name val="Aptos Narrow"/>
      <family val="2"/>
      <charset val="222"/>
      <scheme val="minor"/>
    </font>
    <font>
      <b/>
      <sz val="20"/>
      <color rgb="FFC00000"/>
      <name val="TH SarabunPSK"/>
      <family val="2"/>
    </font>
    <font>
      <sz val="16"/>
      <color theme="1"/>
      <name val="TH SarabunPSK"/>
      <family val="2"/>
    </font>
    <font>
      <b/>
      <sz val="16"/>
      <color rgb="FF0000FF"/>
      <name val="TH SarabunPSK"/>
      <family val="2"/>
    </font>
    <font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rgb="FF000000"/>
      <name val="TH SarabunPSK"/>
      <family val="2"/>
    </font>
    <font>
      <b/>
      <sz val="12"/>
      <color rgb="FF0070C0"/>
      <name val="TH SarabunPSK"/>
      <family val="2"/>
    </font>
    <font>
      <b/>
      <sz val="12"/>
      <color rgb="FF0000FF"/>
      <name val="TH SarabunPSK"/>
      <family val="2"/>
    </font>
    <font>
      <sz val="12"/>
      <color rgb="FF000000"/>
      <name val="TH SarabunPSK"/>
      <family val="2"/>
    </font>
    <font>
      <sz val="12"/>
      <color theme="1"/>
      <name val="TH SarabunPSK"/>
      <family val="2"/>
    </font>
    <font>
      <b/>
      <sz val="14"/>
      <color theme="1"/>
      <name val="TH SarabunPSK"/>
      <family val="2"/>
    </font>
    <font>
      <sz val="12"/>
      <color rgb="FF0070C0"/>
      <name val="TH SarabunPSK"/>
      <family val="2"/>
    </font>
    <font>
      <b/>
      <sz val="11"/>
      <color theme="1"/>
      <name val="TH SarabunPSK"/>
      <family val="2"/>
    </font>
    <font>
      <b/>
      <sz val="16"/>
      <color rgb="FFFF0000"/>
      <name val="Wingdings"/>
      <charset val="2"/>
    </font>
    <font>
      <sz val="12"/>
      <color theme="1"/>
      <name val="Aptos Narrow"/>
      <family val="2"/>
      <charset val="222"/>
      <scheme val="minor"/>
    </font>
    <font>
      <b/>
      <sz val="11"/>
      <color rgb="FF0000FF"/>
      <name val="TH SarabunPSK"/>
      <family val="2"/>
    </font>
    <font>
      <sz val="10"/>
      <color rgb="FF000000"/>
      <name val="TH SarabunPSK"/>
      <family val="2"/>
    </font>
    <font>
      <sz val="10"/>
      <color theme="1"/>
      <name val="TH SarabunPSK"/>
      <family val="2"/>
    </font>
    <font>
      <b/>
      <sz val="12"/>
      <color rgb="FF000000"/>
      <name val="TH SarabunPSK"/>
      <family val="2"/>
    </font>
    <font>
      <b/>
      <sz val="12"/>
      <color theme="1"/>
      <name val="TH SarabunPSK"/>
      <family val="2"/>
    </font>
    <font>
      <sz val="9"/>
      <color theme="1"/>
      <name val="TH SarabunPSK"/>
      <family val="2"/>
    </font>
    <font>
      <sz val="8"/>
      <name val="Aptos Narrow"/>
      <family val="2"/>
      <charset val="222"/>
      <scheme val="minor"/>
    </font>
    <font>
      <sz val="14"/>
      <color theme="1"/>
      <name val="TH SarabunPSK"/>
      <family val="2"/>
    </font>
    <font>
      <u/>
      <sz val="11"/>
      <color theme="10"/>
      <name val="Aptos Narrow"/>
      <family val="2"/>
      <charset val="222"/>
      <scheme val="minor"/>
    </font>
    <font>
      <b/>
      <sz val="16"/>
      <color theme="10"/>
      <name val="TH SarabunPSK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FFFF8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FF0000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108">
    <xf numFmtId="0" fontId="0" fillId="0" borderId="0" xfId="0"/>
    <xf numFmtId="0" fontId="8" fillId="10" borderId="5" xfId="0" applyFont="1" applyFill="1" applyBorder="1" applyAlignment="1" applyProtection="1">
      <alignment horizontal="center" vertical="center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0" fontId="13" fillId="12" borderId="5" xfId="0" applyFont="1" applyFill="1" applyBorder="1" applyAlignment="1" applyProtection="1">
      <alignment horizontal="center" vertical="center"/>
      <protection hidden="1"/>
    </xf>
    <xf numFmtId="0" fontId="13" fillId="13" borderId="5" xfId="0" applyFont="1" applyFill="1" applyBorder="1" applyAlignment="1" applyProtection="1">
      <alignment horizontal="center" vertical="center"/>
      <protection hidden="1"/>
    </xf>
    <xf numFmtId="0" fontId="10" fillId="14" borderId="5" xfId="0" applyFont="1" applyFill="1" applyBorder="1" applyAlignment="1" applyProtection="1">
      <alignment horizontal="center"/>
      <protection hidden="1"/>
    </xf>
    <xf numFmtId="0" fontId="10" fillId="0" borderId="5" xfId="0" applyFont="1" applyBorder="1" applyAlignment="1" applyProtection="1">
      <alignment horizontal="center" vertical="center" wrapText="1"/>
      <protection hidden="1"/>
    </xf>
    <xf numFmtId="0" fontId="21" fillId="0" borderId="5" xfId="0" applyFont="1" applyBorder="1" applyAlignment="1" applyProtection="1">
      <alignment horizontal="center" vertical="center" wrapText="1"/>
      <protection hidden="1"/>
    </xf>
    <xf numFmtId="0" fontId="21" fillId="10" borderId="5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left"/>
      <protection hidden="1"/>
    </xf>
    <xf numFmtId="0" fontId="0" fillId="0" borderId="0" xfId="0" applyProtection="1">
      <protection hidden="1"/>
    </xf>
    <xf numFmtId="0" fontId="2" fillId="2" borderId="1" xfId="0" applyFont="1" applyFill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7" fillId="10" borderId="5" xfId="0" applyFont="1" applyFill="1" applyBorder="1" applyAlignment="1" applyProtection="1">
      <alignment horizontal="center" vertical="center" wrapText="1"/>
      <protection hidden="1"/>
    </xf>
    <xf numFmtId="0" fontId="18" fillId="10" borderId="5" xfId="0" applyFont="1" applyFill="1" applyBorder="1" applyAlignment="1" applyProtection="1">
      <alignment horizontal="center" vertical="center" wrapText="1"/>
      <protection hidden="1"/>
    </xf>
    <xf numFmtId="0" fontId="7" fillId="4" borderId="9" xfId="0" applyFont="1" applyFill="1" applyBorder="1" applyAlignment="1" applyProtection="1">
      <alignment horizontal="center" vertical="center" wrapText="1"/>
      <protection hidden="1"/>
    </xf>
    <xf numFmtId="0" fontId="7" fillId="4" borderId="10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vertical="top" wrapText="1"/>
      <protection hidden="1"/>
    </xf>
    <xf numFmtId="0" fontId="16" fillId="17" borderId="5" xfId="0" applyFont="1" applyFill="1" applyBorder="1" applyAlignment="1" applyProtection="1">
      <alignment horizontal="center" vertical="center"/>
      <protection hidden="1"/>
    </xf>
    <xf numFmtId="0" fontId="16" fillId="0" borderId="5" xfId="0" applyFont="1" applyBorder="1" applyAlignment="1" applyProtection="1">
      <alignment horizontal="center" vertical="center"/>
      <protection hidden="1"/>
    </xf>
    <xf numFmtId="0" fontId="4" fillId="17" borderId="5" xfId="0" applyFont="1" applyFill="1" applyBorder="1" applyAlignment="1" applyProtection="1">
      <alignment horizontal="center"/>
      <protection hidden="1"/>
    </xf>
    <xf numFmtId="0" fontId="7" fillId="4" borderId="5" xfId="0" applyFont="1" applyFill="1" applyBorder="1" applyAlignment="1" applyProtection="1">
      <alignment horizontal="center" vertical="center" wrapText="1"/>
      <protection hidden="1"/>
    </xf>
    <xf numFmtId="0" fontId="4" fillId="5" borderId="0" xfId="0" applyFont="1" applyFill="1" applyAlignment="1" applyProtection="1">
      <alignment vertical="center" wrapText="1"/>
      <protection hidden="1"/>
    </xf>
    <xf numFmtId="0" fontId="7" fillId="13" borderId="9" xfId="0" applyFont="1" applyFill="1" applyBorder="1" applyAlignment="1" applyProtection="1">
      <alignment horizontal="center" vertical="center" wrapText="1"/>
      <protection hidden="1"/>
    </xf>
    <xf numFmtId="0" fontId="7" fillId="13" borderId="10" xfId="0" applyFont="1" applyFill="1" applyBorder="1" applyAlignment="1" applyProtection="1">
      <alignment horizontal="center" vertical="center" wrapText="1"/>
      <protection hidden="1"/>
    </xf>
    <xf numFmtId="0" fontId="7" fillId="13" borderId="5" xfId="0" applyFont="1" applyFill="1" applyBorder="1" applyAlignment="1" applyProtection="1">
      <alignment horizontal="center" vertical="center" wrapText="1"/>
      <protection hidden="1"/>
    </xf>
    <xf numFmtId="0" fontId="7" fillId="13" borderId="6" xfId="0" applyFont="1" applyFill="1" applyBorder="1" applyAlignment="1" applyProtection="1">
      <alignment horizontal="center" vertical="center" wrapText="1"/>
      <protection hidden="1"/>
    </xf>
    <xf numFmtId="0" fontId="12" fillId="13" borderId="5" xfId="0" applyFont="1" applyFill="1" applyBorder="1" applyAlignment="1" applyProtection="1">
      <alignment horizontal="center" vertical="center" wrapText="1"/>
      <protection hidden="1"/>
    </xf>
    <xf numFmtId="0" fontId="12" fillId="13" borderId="6" xfId="0" applyFont="1" applyFill="1" applyBorder="1" applyAlignment="1" applyProtection="1">
      <alignment horizontal="center" vertical="center" wrapText="1"/>
      <protection hidden="1"/>
    </xf>
    <xf numFmtId="0" fontId="11" fillId="5" borderId="0" xfId="0" applyFont="1" applyFill="1" applyAlignment="1" applyProtection="1">
      <alignment vertical="top" wrapText="1"/>
      <protection hidden="1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vertical="center" wrapText="1"/>
      <protection locked="0"/>
    </xf>
    <xf numFmtId="0" fontId="10" fillId="0" borderId="5" xfId="0" applyFont="1" applyBorder="1" applyAlignment="1" applyProtection="1">
      <alignment vertical="center" wrapText="1"/>
      <protection locked="0"/>
    </xf>
    <xf numFmtId="0" fontId="9" fillId="0" borderId="12" xfId="0" applyFont="1" applyBorder="1" applyAlignment="1" applyProtection="1">
      <alignment vertical="center" wrapTex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vertical="center" wrapText="1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1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164" fontId="10" fillId="5" borderId="5" xfId="0" applyNumberFormat="1" applyFont="1" applyFill="1" applyBorder="1" applyAlignment="1" applyProtection="1">
      <alignment horizontal="center" vertical="center" wrapText="1"/>
      <protection locked="0"/>
    </xf>
    <xf numFmtId="164" fontId="10" fillId="0" borderId="5" xfId="0" applyNumberFormat="1" applyFont="1" applyBorder="1" applyAlignment="1" applyProtection="1">
      <alignment horizontal="center" vertical="center" wrapText="1"/>
      <protection locked="0"/>
    </xf>
    <xf numFmtId="164" fontId="10" fillId="0" borderId="6" xfId="0" applyNumberFormat="1" applyFont="1" applyBorder="1" applyAlignment="1" applyProtection="1">
      <alignment vertical="center" wrapText="1"/>
      <protection locked="0"/>
    </xf>
    <xf numFmtId="164" fontId="10" fillId="0" borderId="5" xfId="0" applyNumberFormat="1" applyFont="1" applyBorder="1" applyAlignment="1" applyProtection="1">
      <alignment vertical="center" wrapText="1"/>
      <protection locked="0"/>
    </xf>
    <xf numFmtId="164" fontId="10" fillId="0" borderId="12" xfId="0" applyNumberFormat="1" applyFont="1" applyBorder="1" applyAlignment="1" applyProtection="1">
      <alignment horizontal="center" vertical="center" wrapText="1"/>
      <protection locked="0"/>
    </xf>
    <xf numFmtId="164" fontId="10" fillId="0" borderId="3" xfId="0" applyNumberFormat="1" applyFont="1" applyBorder="1" applyAlignment="1" applyProtection="1">
      <alignment vertical="center" wrapText="1"/>
      <protection locked="0"/>
    </xf>
    <xf numFmtId="0" fontId="8" fillId="8" borderId="5" xfId="0" applyFont="1" applyFill="1" applyBorder="1" applyAlignment="1" applyProtection="1">
      <alignment horizontal="center"/>
      <protection hidden="1"/>
    </xf>
    <xf numFmtId="2" fontId="20" fillId="9" borderId="5" xfId="0" applyNumberFormat="1" applyFont="1" applyFill="1" applyBorder="1" applyAlignment="1" applyProtection="1">
      <alignment horizontal="center"/>
      <protection hidden="1"/>
    </xf>
    <xf numFmtId="2" fontId="20" fillId="10" borderId="15" xfId="0" applyNumberFormat="1" applyFont="1" applyFill="1" applyBorder="1" applyAlignment="1" applyProtection="1">
      <alignment horizontal="center"/>
      <protection hidden="1"/>
    </xf>
    <xf numFmtId="0" fontId="8" fillId="10" borderId="5" xfId="0" applyFont="1" applyFill="1" applyBorder="1" applyAlignment="1" applyProtection="1">
      <alignment horizontal="center" vertical="center"/>
      <protection hidden="1"/>
    </xf>
    <xf numFmtId="0" fontId="8" fillId="11" borderId="5" xfId="0" applyFont="1" applyFill="1" applyBorder="1" applyAlignment="1" applyProtection="1">
      <alignment horizontal="center" vertical="center"/>
      <protection hidden="1"/>
    </xf>
    <xf numFmtId="0" fontId="5" fillId="10" borderId="12" xfId="0" applyFont="1" applyFill="1" applyBorder="1" applyAlignment="1" applyProtection="1">
      <alignment horizontal="center" vertical="center"/>
      <protection hidden="1"/>
    </xf>
    <xf numFmtId="0" fontId="5" fillId="10" borderId="14" xfId="0" applyFont="1" applyFill="1" applyBorder="1" applyAlignment="1" applyProtection="1">
      <alignment horizontal="center" vertical="center"/>
      <protection hidden="1"/>
    </xf>
    <xf numFmtId="0" fontId="5" fillId="10" borderId="9" xfId="0" applyFont="1" applyFill="1" applyBorder="1" applyAlignment="1" applyProtection="1">
      <alignment horizontal="center" vertical="center"/>
      <protection hidden="1"/>
    </xf>
    <xf numFmtId="0" fontId="5" fillId="13" borderId="12" xfId="0" applyFont="1" applyFill="1" applyBorder="1" applyAlignment="1" applyProtection="1">
      <alignment horizontal="center" vertical="center"/>
      <protection hidden="1"/>
    </xf>
    <xf numFmtId="0" fontId="5" fillId="13" borderId="14" xfId="0" applyFont="1" applyFill="1" applyBorder="1" applyAlignment="1" applyProtection="1">
      <alignment horizontal="center" vertical="center"/>
      <protection hidden="1"/>
    </xf>
    <xf numFmtId="0" fontId="5" fillId="13" borderId="9" xfId="0" applyFont="1" applyFill="1" applyBorder="1" applyAlignment="1" applyProtection="1">
      <alignment horizontal="center" vertical="center"/>
      <protection hidden="1"/>
    </xf>
    <xf numFmtId="0" fontId="13" fillId="12" borderId="6" xfId="0" applyFont="1" applyFill="1" applyBorder="1" applyAlignment="1" applyProtection="1">
      <alignment horizontal="center" vertical="center"/>
      <protection hidden="1"/>
    </xf>
    <xf numFmtId="0" fontId="13" fillId="12" borderId="13" xfId="0" applyFont="1" applyFill="1" applyBorder="1" applyAlignment="1" applyProtection="1">
      <alignment horizontal="center" vertical="center"/>
      <protection hidden="1"/>
    </xf>
    <xf numFmtId="0" fontId="13" fillId="13" borderId="6" xfId="0" applyFont="1" applyFill="1" applyBorder="1" applyAlignment="1" applyProtection="1">
      <alignment horizontal="center" vertical="center"/>
      <protection hidden="1"/>
    </xf>
    <xf numFmtId="0" fontId="13" fillId="13" borderId="13" xfId="0" applyFont="1" applyFill="1" applyBorder="1" applyAlignment="1" applyProtection="1">
      <alignment horizontal="center" vertical="center"/>
      <protection hidden="1"/>
    </xf>
    <xf numFmtId="0" fontId="13" fillId="12" borderId="5" xfId="0" applyFont="1" applyFill="1" applyBorder="1" applyAlignment="1" applyProtection="1">
      <alignment horizontal="center"/>
      <protection hidden="1"/>
    </xf>
    <xf numFmtId="0" fontId="13" fillId="13" borderId="5" xfId="0" applyFont="1" applyFill="1" applyBorder="1" applyAlignment="1" applyProtection="1">
      <alignment horizontal="center"/>
      <protection hidden="1"/>
    </xf>
    <xf numFmtId="2" fontId="10" fillId="14" borderId="6" xfId="0" applyNumberFormat="1" applyFont="1" applyFill="1" applyBorder="1" applyAlignment="1" applyProtection="1">
      <alignment horizontal="center"/>
      <protection hidden="1"/>
    </xf>
    <xf numFmtId="2" fontId="10" fillId="14" borderId="13" xfId="0" applyNumberFormat="1" applyFont="1" applyFill="1" applyBorder="1" applyAlignment="1" applyProtection="1">
      <alignment horizontal="center"/>
      <protection hidden="1"/>
    </xf>
    <xf numFmtId="0" fontId="20" fillId="15" borderId="5" xfId="0" applyFont="1" applyFill="1" applyBorder="1" applyAlignment="1" applyProtection="1">
      <alignment horizontal="center"/>
      <protection hidden="1"/>
    </xf>
    <xf numFmtId="0" fontId="20" fillId="16" borderId="5" xfId="0" applyFont="1" applyFill="1" applyBorder="1" applyAlignment="1" applyProtection="1">
      <alignment horizontal="center"/>
      <protection hidden="1"/>
    </xf>
    <xf numFmtId="0" fontId="11" fillId="7" borderId="5" xfId="0" applyFont="1" applyFill="1" applyBorder="1" applyAlignment="1" applyProtection="1">
      <alignment horizontal="center" vertical="center" wrapText="1"/>
      <protection hidden="1"/>
    </xf>
    <xf numFmtId="0" fontId="6" fillId="7" borderId="5" xfId="0" applyFont="1" applyFill="1" applyBorder="1" applyAlignment="1" applyProtection="1">
      <alignment horizontal="center" vertical="center" wrapText="1"/>
      <protection hidden="1"/>
    </xf>
    <xf numFmtId="0" fontId="20" fillId="9" borderId="5" xfId="0" applyFont="1" applyFill="1" applyBorder="1" applyAlignment="1" applyProtection="1">
      <alignment horizontal="center" vertical="center"/>
      <protection hidden="1"/>
    </xf>
    <xf numFmtId="0" fontId="19" fillId="3" borderId="6" xfId="0" applyFont="1" applyFill="1" applyBorder="1" applyAlignment="1" applyProtection="1">
      <alignment horizontal="center" vertical="center" wrapText="1"/>
      <protection hidden="1"/>
    </xf>
    <xf numFmtId="0" fontId="19" fillId="3" borderId="2" xfId="0" applyFont="1" applyFill="1" applyBorder="1" applyAlignment="1" applyProtection="1">
      <alignment horizontal="center" vertical="center" wrapText="1"/>
      <protection hidden="1"/>
    </xf>
    <xf numFmtId="0" fontId="15" fillId="0" borderId="13" xfId="0" applyFont="1" applyBorder="1" applyAlignment="1" applyProtection="1">
      <alignment horizontal="center" vertical="center" wrapText="1"/>
      <protection hidden="1"/>
    </xf>
    <xf numFmtId="0" fontId="5" fillId="3" borderId="3" xfId="0" applyFont="1" applyFill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5" fillId="0" borderId="0" xfId="0" applyFont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2" borderId="1" xfId="0" applyFont="1" applyFill="1" applyBorder="1" applyAlignment="1" applyProtection="1">
      <alignment horizontal="center"/>
      <protection hidden="1"/>
    </xf>
    <xf numFmtId="0" fontId="23" fillId="0" borderId="1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hidden="1"/>
    </xf>
    <xf numFmtId="0" fontId="4" fillId="5" borderId="0" xfId="0" applyFont="1" applyFill="1" applyAlignment="1" applyProtection="1">
      <alignment horizontal="center" vertical="top" wrapText="1"/>
      <protection hidden="1"/>
    </xf>
    <xf numFmtId="0" fontId="4" fillId="6" borderId="0" xfId="0" applyFont="1" applyFill="1" applyAlignment="1" applyProtection="1">
      <alignment horizontal="center" vertical="top" wrapText="1"/>
      <protection hidden="1"/>
    </xf>
    <xf numFmtId="0" fontId="11" fillId="9" borderId="0" xfId="0" applyFont="1" applyFill="1" applyAlignment="1" applyProtection="1">
      <alignment horizontal="center" vertical="center" wrapText="1"/>
      <protection hidden="1"/>
    </xf>
    <xf numFmtId="0" fontId="13" fillId="5" borderId="0" xfId="0" applyFont="1" applyFill="1" applyAlignment="1" applyProtection="1">
      <alignment horizontal="center" vertical="top" wrapText="1"/>
      <protection hidden="1"/>
    </xf>
    <xf numFmtId="0" fontId="25" fillId="0" borderId="7" xfId="1" applyFont="1" applyBorder="1" applyAlignment="1" applyProtection="1">
      <alignment vertical="top" wrapText="1"/>
      <protection hidden="1"/>
    </xf>
    <xf numFmtId="0" fontId="25" fillId="0" borderId="8" xfId="1" applyFont="1" applyBorder="1" applyAlignment="1" applyProtection="1">
      <alignment vertical="top" wrapText="1"/>
      <protection hidden="1"/>
    </xf>
    <xf numFmtId="0" fontId="25" fillId="0" borderId="10" xfId="1" applyFont="1" applyBorder="1" applyAlignment="1" applyProtection="1">
      <alignment vertical="top" wrapText="1"/>
      <protection hidden="1"/>
    </xf>
    <xf numFmtId="0" fontId="25" fillId="0" borderId="11" xfId="1" applyFont="1" applyBorder="1" applyAlignment="1" applyProtection="1">
      <alignment vertical="top" wrapText="1"/>
      <protection hidden="1"/>
    </xf>
    <xf numFmtId="0" fontId="25" fillId="0" borderId="3" xfId="1" applyFont="1" applyBorder="1" applyAlignment="1" applyProtection="1">
      <alignment vertical="top" wrapText="1"/>
      <protection hidden="1"/>
    </xf>
    <xf numFmtId="0" fontId="25" fillId="0" borderId="4" xfId="1" applyFont="1" applyBorder="1" applyAlignment="1" applyProtection="1">
      <alignment vertical="top" wrapText="1"/>
      <protection hidden="1"/>
    </xf>
    <xf numFmtId="0" fontId="25" fillId="0" borderId="3" xfId="1" applyFont="1" applyBorder="1" applyAlignment="1" applyProtection="1">
      <alignment horizontal="left" vertical="top" wrapText="1"/>
      <protection hidden="1"/>
    </xf>
    <xf numFmtId="0" fontId="25" fillId="0" borderId="4" xfId="1" applyFont="1" applyBorder="1" applyAlignment="1" applyProtection="1">
      <alignment horizontal="left" vertical="top" wrapText="1"/>
      <protection hidden="1"/>
    </xf>
    <xf numFmtId="0" fontId="25" fillId="0" borderId="7" xfId="1" applyFont="1" applyBorder="1" applyAlignment="1" applyProtection="1">
      <alignment horizontal="left" vertical="top" wrapText="1"/>
      <protection hidden="1"/>
    </xf>
    <xf numFmtId="0" fontId="25" fillId="0" borderId="8" xfId="1" applyFont="1" applyBorder="1" applyAlignment="1" applyProtection="1">
      <alignment horizontal="left" vertical="top" wrapText="1"/>
      <protection hidden="1"/>
    </xf>
    <xf numFmtId="0" fontId="25" fillId="0" borderId="10" xfId="1" applyFont="1" applyBorder="1" applyAlignment="1" applyProtection="1">
      <alignment horizontal="left" vertical="top" wrapText="1"/>
      <protection hidden="1"/>
    </xf>
    <xf numFmtId="0" fontId="25" fillId="0" borderId="11" xfId="1" applyFont="1" applyBorder="1" applyAlignment="1" applyProtection="1">
      <alignment horizontal="left" vertical="top" wrapText="1"/>
      <protection hidden="1"/>
    </xf>
  </cellXfs>
  <cellStyles count="2">
    <cellStyle name="Hyperlink" xfId="1" builtinId="8"/>
    <cellStyle name="Normal" xfId="0" builtinId="0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rgb="FFFFD5D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D5D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D5D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D5D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D5D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1490218817712943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1490218817712943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1490218817712943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1490218817712943"/>
          </stop>
        </gradientFill>
      </fill>
    </dxf>
  </dxfs>
  <tableStyles count="0" defaultTableStyle="TableStyleMedium2" defaultPivotStyle="PivotStyleLight16"/>
  <colors>
    <mruColors>
      <color rgb="FFFFFFCC"/>
      <color rgb="FFFFD5D5"/>
      <color rgb="FFFFC5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D$9" lockText="1" noThreeD="1"/>
</file>

<file path=xl/ctrlProps/ctrlProp10.xml><?xml version="1.0" encoding="utf-8"?>
<formControlPr xmlns="http://schemas.microsoft.com/office/spreadsheetml/2009/9/main" objectType="CheckBox" fmlaLink="$F$12" lockText="1" noThreeD="1"/>
</file>

<file path=xl/ctrlProps/ctrlProp100.xml><?xml version="1.0" encoding="utf-8"?>
<formControlPr xmlns="http://schemas.microsoft.com/office/spreadsheetml/2009/9/main" objectType="CheckBox" fmlaLink="$F$33" lockText="1" noThreeD="1"/>
</file>

<file path=xl/ctrlProps/ctrlProp101.xml><?xml version="1.0" encoding="utf-8"?>
<formControlPr xmlns="http://schemas.microsoft.com/office/spreadsheetml/2009/9/main" objectType="CheckBox" fmlaLink="$F$34" lockText="1" noThreeD="1"/>
</file>

<file path=xl/ctrlProps/ctrlProp102.xml><?xml version="1.0" encoding="utf-8"?>
<formControlPr xmlns="http://schemas.microsoft.com/office/spreadsheetml/2009/9/main" objectType="CheckBox" fmlaLink="$F$35" lockText="1" noThreeD="1"/>
</file>

<file path=xl/ctrlProps/ctrlProp103.xml><?xml version="1.0" encoding="utf-8"?>
<formControlPr xmlns="http://schemas.microsoft.com/office/spreadsheetml/2009/9/main" objectType="CheckBox" fmlaLink="$H$30" lockText="1" noThreeD="1"/>
</file>

<file path=xl/ctrlProps/ctrlProp104.xml><?xml version="1.0" encoding="utf-8"?>
<formControlPr xmlns="http://schemas.microsoft.com/office/spreadsheetml/2009/9/main" objectType="CheckBox" fmlaLink="$H$31" lockText="1" noThreeD="1"/>
</file>

<file path=xl/ctrlProps/ctrlProp105.xml><?xml version="1.0" encoding="utf-8"?>
<formControlPr xmlns="http://schemas.microsoft.com/office/spreadsheetml/2009/9/main" objectType="CheckBox" fmlaLink="$H$32" lockText="1" noThreeD="1"/>
</file>

<file path=xl/ctrlProps/ctrlProp106.xml><?xml version="1.0" encoding="utf-8"?>
<formControlPr xmlns="http://schemas.microsoft.com/office/spreadsheetml/2009/9/main" objectType="CheckBox" fmlaLink="$H$33" lockText="1" noThreeD="1"/>
</file>

<file path=xl/ctrlProps/ctrlProp107.xml><?xml version="1.0" encoding="utf-8"?>
<formControlPr xmlns="http://schemas.microsoft.com/office/spreadsheetml/2009/9/main" objectType="CheckBox" fmlaLink="$H$34" lockText="1" noThreeD="1"/>
</file>

<file path=xl/ctrlProps/ctrlProp108.xml><?xml version="1.0" encoding="utf-8"?>
<formControlPr xmlns="http://schemas.microsoft.com/office/spreadsheetml/2009/9/main" objectType="CheckBox" fmlaLink="$H$35" lockText="1" noThreeD="1"/>
</file>

<file path=xl/ctrlProps/ctrlProp109.xml><?xml version="1.0" encoding="utf-8"?>
<formControlPr xmlns="http://schemas.microsoft.com/office/spreadsheetml/2009/9/main" objectType="CheckBox" fmlaLink="$J$30" lockText="1" noThreeD="1"/>
</file>

<file path=xl/ctrlProps/ctrlProp11.xml><?xml version="1.0" encoding="utf-8"?>
<formControlPr xmlns="http://schemas.microsoft.com/office/spreadsheetml/2009/9/main" objectType="CheckBox" fmlaLink="$F$13" lockText="1" noThreeD="1"/>
</file>

<file path=xl/ctrlProps/ctrlProp110.xml><?xml version="1.0" encoding="utf-8"?>
<formControlPr xmlns="http://schemas.microsoft.com/office/spreadsheetml/2009/9/main" objectType="CheckBox" fmlaLink="$J$31" lockText="1" noThreeD="1"/>
</file>

<file path=xl/ctrlProps/ctrlProp111.xml><?xml version="1.0" encoding="utf-8"?>
<formControlPr xmlns="http://schemas.microsoft.com/office/spreadsheetml/2009/9/main" objectType="CheckBox" fmlaLink="$J$32" lockText="1" noThreeD="1"/>
</file>

<file path=xl/ctrlProps/ctrlProp112.xml><?xml version="1.0" encoding="utf-8"?>
<formControlPr xmlns="http://schemas.microsoft.com/office/spreadsheetml/2009/9/main" objectType="CheckBox" fmlaLink="$J$33" lockText="1" noThreeD="1"/>
</file>

<file path=xl/ctrlProps/ctrlProp113.xml><?xml version="1.0" encoding="utf-8"?>
<formControlPr xmlns="http://schemas.microsoft.com/office/spreadsheetml/2009/9/main" objectType="CheckBox" fmlaLink="$J$34" lockText="1" noThreeD="1"/>
</file>

<file path=xl/ctrlProps/ctrlProp114.xml><?xml version="1.0" encoding="utf-8"?>
<formControlPr xmlns="http://schemas.microsoft.com/office/spreadsheetml/2009/9/main" objectType="CheckBox" fmlaLink="$J$35" lockText="1" noThreeD="1"/>
</file>

<file path=xl/ctrlProps/ctrlProp115.xml><?xml version="1.0" encoding="utf-8"?>
<formControlPr xmlns="http://schemas.microsoft.com/office/spreadsheetml/2009/9/main" objectType="CheckBox" fmlaLink="$L$30" lockText="1" noThreeD="1"/>
</file>

<file path=xl/ctrlProps/ctrlProp116.xml><?xml version="1.0" encoding="utf-8"?>
<formControlPr xmlns="http://schemas.microsoft.com/office/spreadsheetml/2009/9/main" objectType="CheckBox" fmlaLink="$L$31" lockText="1" noThreeD="1"/>
</file>

<file path=xl/ctrlProps/ctrlProp117.xml><?xml version="1.0" encoding="utf-8"?>
<formControlPr xmlns="http://schemas.microsoft.com/office/spreadsheetml/2009/9/main" objectType="CheckBox" fmlaLink="$L$32" lockText="1" noThreeD="1"/>
</file>

<file path=xl/ctrlProps/ctrlProp118.xml><?xml version="1.0" encoding="utf-8"?>
<formControlPr xmlns="http://schemas.microsoft.com/office/spreadsheetml/2009/9/main" objectType="CheckBox" fmlaLink="$L$33" lockText="1" noThreeD="1"/>
</file>

<file path=xl/ctrlProps/ctrlProp119.xml><?xml version="1.0" encoding="utf-8"?>
<formControlPr xmlns="http://schemas.microsoft.com/office/spreadsheetml/2009/9/main" objectType="CheckBox" fmlaLink="$L$34" lockText="1" noThreeD="1"/>
</file>

<file path=xl/ctrlProps/ctrlProp12.xml><?xml version="1.0" encoding="utf-8"?>
<formControlPr xmlns="http://schemas.microsoft.com/office/spreadsheetml/2009/9/main" objectType="CheckBox" fmlaLink="$F$14" lockText="1" noThreeD="1"/>
</file>

<file path=xl/ctrlProps/ctrlProp120.xml><?xml version="1.0" encoding="utf-8"?>
<formControlPr xmlns="http://schemas.microsoft.com/office/spreadsheetml/2009/9/main" objectType="CheckBox" fmlaLink="$L$35" lockText="1" noThreeD="1"/>
</file>

<file path=xl/ctrlProps/ctrlProp121.xml><?xml version="1.0" encoding="utf-8"?>
<formControlPr xmlns="http://schemas.microsoft.com/office/spreadsheetml/2009/9/main" objectType="CheckBox" fmlaLink="$D$37" lockText="1" noThreeD="1"/>
</file>

<file path=xl/ctrlProps/ctrlProp122.xml><?xml version="1.0" encoding="utf-8"?>
<formControlPr xmlns="http://schemas.microsoft.com/office/spreadsheetml/2009/9/main" objectType="CheckBox" fmlaLink="$D$38" lockText="1" noThreeD="1"/>
</file>

<file path=xl/ctrlProps/ctrlProp123.xml><?xml version="1.0" encoding="utf-8"?>
<formControlPr xmlns="http://schemas.microsoft.com/office/spreadsheetml/2009/9/main" objectType="CheckBox" fmlaLink="$D$39" lockText="1" noThreeD="1"/>
</file>

<file path=xl/ctrlProps/ctrlProp124.xml><?xml version="1.0" encoding="utf-8"?>
<formControlPr xmlns="http://schemas.microsoft.com/office/spreadsheetml/2009/9/main" objectType="CheckBox" fmlaLink="$D$40" lockText="1" noThreeD="1"/>
</file>

<file path=xl/ctrlProps/ctrlProp125.xml><?xml version="1.0" encoding="utf-8"?>
<formControlPr xmlns="http://schemas.microsoft.com/office/spreadsheetml/2009/9/main" objectType="CheckBox" fmlaLink="$D$41" lockText="1" noThreeD="1"/>
</file>

<file path=xl/ctrlProps/ctrlProp126.xml><?xml version="1.0" encoding="utf-8"?>
<formControlPr xmlns="http://schemas.microsoft.com/office/spreadsheetml/2009/9/main" objectType="CheckBox" fmlaLink="$D$42" lockText="1" noThreeD="1"/>
</file>

<file path=xl/ctrlProps/ctrlProp127.xml><?xml version="1.0" encoding="utf-8"?>
<formControlPr xmlns="http://schemas.microsoft.com/office/spreadsheetml/2009/9/main" objectType="CheckBox" fmlaLink="$F$37" lockText="1" noThreeD="1"/>
</file>

<file path=xl/ctrlProps/ctrlProp128.xml><?xml version="1.0" encoding="utf-8"?>
<formControlPr xmlns="http://schemas.microsoft.com/office/spreadsheetml/2009/9/main" objectType="CheckBox" fmlaLink="$F$38" lockText="1" noThreeD="1"/>
</file>

<file path=xl/ctrlProps/ctrlProp129.xml><?xml version="1.0" encoding="utf-8"?>
<formControlPr xmlns="http://schemas.microsoft.com/office/spreadsheetml/2009/9/main" objectType="CheckBox" fmlaLink="$F$39" lockText="1" noThreeD="1"/>
</file>

<file path=xl/ctrlProps/ctrlProp13.xml><?xml version="1.0" encoding="utf-8"?>
<formControlPr xmlns="http://schemas.microsoft.com/office/spreadsheetml/2009/9/main" objectType="CheckBox" fmlaLink="$H$9" lockText="1" noThreeD="1"/>
</file>

<file path=xl/ctrlProps/ctrlProp130.xml><?xml version="1.0" encoding="utf-8"?>
<formControlPr xmlns="http://schemas.microsoft.com/office/spreadsheetml/2009/9/main" objectType="CheckBox" fmlaLink="$F$40" lockText="1" noThreeD="1"/>
</file>

<file path=xl/ctrlProps/ctrlProp131.xml><?xml version="1.0" encoding="utf-8"?>
<formControlPr xmlns="http://schemas.microsoft.com/office/spreadsheetml/2009/9/main" objectType="CheckBox" fmlaLink="$F$41" lockText="1" noThreeD="1"/>
</file>

<file path=xl/ctrlProps/ctrlProp132.xml><?xml version="1.0" encoding="utf-8"?>
<formControlPr xmlns="http://schemas.microsoft.com/office/spreadsheetml/2009/9/main" objectType="CheckBox" fmlaLink="$F$42" lockText="1" noThreeD="1"/>
</file>

<file path=xl/ctrlProps/ctrlProp133.xml><?xml version="1.0" encoding="utf-8"?>
<formControlPr xmlns="http://schemas.microsoft.com/office/spreadsheetml/2009/9/main" objectType="CheckBox" fmlaLink="$H$37" lockText="1" noThreeD="1"/>
</file>

<file path=xl/ctrlProps/ctrlProp134.xml><?xml version="1.0" encoding="utf-8"?>
<formControlPr xmlns="http://schemas.microsoft.com/office/spreadsheetml/2009/9/main" objectType="CheckBox" fmlaLink="$H$38" lockText="1" noThreeD="1"/>
</file>

<file path=xl/ctrlProps/ctrlProp135.xml><?xml version="1.0" encoding="utf-8"?>
<formControlPr xmlns="http://schemas.microsoft.com/office/spreadsheetml/2009/9/main" objectType="CheckBox" fmlaLink="$H$39" lockText="1" noThreeD="1"/>
</file>

<file path=xl/ctrlProps/ctrlProp136.xml><?xml version="1.0" encoding="utf-8"?>
<formControlPr xmlns="http://schemas.microsoft.com/office/spreadsheetml/2009/9/main" objectType="CheckBox" fmlaLink="$H$40" lockText="1" noThreeD="1"/>
</file>

<file path=xl/ctrlProps/ctrlProp137.xml><?xml version="1.0" encoding="utf-8"?>
<formControlPr xmlns="http://schemas.microsoft.com/office/spreadsheetml/2009/9/main" objectType="CheckBox" fmlaLink="$H$41" lockText="1" noThreeD="1"/>
</file>

<file path=xl/ctrlProps/ctrlProp138.xml><?xml version="1.0" encoding="utf-8"?>
<formControlPr xmlns="http://schemas.microsoft.com/office/spreadsheetml/2009/9/main" objectType="CheckBox" fmlaLink="$H$42" lockText="1" noThreeD="1"/>
</file>

<file path=xl/ctrlProps/ctrlProp139.xml><?xml version="1.0" encoding="utf-8"?>
<formControlPr xmlns="http://schemas.microsoft.com/office/spreadsheetml/2009/9/main" objectType="CheckBox" fmlaLink="$J$37" lockText="1" noThreeD="1"/>
</file>

<file path=xl/ctrlProps/ctrlProp14.xml><?xml version="1.0" encoding="utf-8"?>
<formControlPr xmlns="http://schemas.microsoft.com/office/spreadsheetml/2009/9/main" objectType="CheckBox" fmlaLink="$H$10" lockText="1" noThreeD="1"/>
</file>

<file path=xl/ctrlProps/ctrlProp140.xml><?xml version="1.0" encoding="utf-8"?>
<formControlPr xmlns="http://schemas.microsoft.com/office/spreadsheetml/2009/9/main" objectType="CheckBox" fmlaLink="$J$38" lockText="1" noThreeD="1"/>
</file>

<file path=xl/ctrlProps/ctrlProp141.xml><?xml version="1.0" encoding="utf-8"?>
<formControlPr xmlns="http://schemas.microsoft.com/office/spreadsheetml/2009/9/main" objectType="CheckBox" fmlaLink="$J$39" lockText="1" noThreeD="1"/>
</file>

<file path=xl/ctrlProps/ctrlProp142.xml><?xml version="1.0" encoding="utf-8"?>
<formControlPr xmlns="http://schemas.microsoft.com/office/spreadsheetml/2009/9/main" objectType="CheckBox" fmlaLink="$J$40" lockText="1" noThreeD="1"/>
</file>

<file path=xl/ctrlProps/ctrlProp143.xml><?xml version="1.0" encoding="utf-8"?>
<formControlPr xmlns="http://schemas.microsoft.com/office/spreadsheetml/2009/9/main" objectType="CheckBox" fmlaLink="$J$41" lockText="1" noThreeD="1"/>
</file>

<file path=xl/ctrlProps/ctrlProp144.xml><?xml version="1.0" encoding="utf-8"?>
<formControlPr xmlns="http://schemas.microsoft.com/office/spreadsheetml/2009/9/main" objectType="CheckBox" fmlaLink="$J$42" lockText="1" noThreeD="1"/>
</file>

<file path=xl/ctrlProps/ctrlProp145.xml><?xml version="1.0" encoding="utf-8"?>
<formControlPr xmlns="http://schemas.microsoft.com/office/spreadsheetml/2009/9/main" objectType="CheckBox" fmlaLink="$L$37" lockText="1" noThreeD="1"/>
</file>

<file path=xl/ctrlProps/ctrlProp146.xml><?xml version="1.0" encoding="utf-8"?>
<formControlPr xmlns="http://schemas.microsoft.com/office/spreadsheetml/2009/9/main" objectType="CheckBox" fmlaLink="$L$38" lockText="1" noThreeD="1"/>
</file>

<file path=xl/ctrlProps/ctrlProp147.xml><?xml version="1.0" encoding="utf-8"?>
<formControlPr xmlns="http://schemas.microsoft.com/office/spreadsheetml/2009/9/main" objectType="CheckBox" fmlaLink="$L$39" lockText="1" noThreeD="1"/>
</file>

<file path=xl/ctrlProps/ctrlProp148.xml><?xml version="1.0" encoding="utf-8"?>
<formControlPr xmlns="http://schemas.microsoft.com/office/spreadsheetml/2009/9/main" objectType="CheckBox" fmlaLink="$L$40" lockText="1" noThreeD="1"/>
</file>

<file path=xl/ctrlProps/ctrlProp149.xml><?xml version="1.0" encoding="utf-8"?>
<formControlPr xmlns="http://schemas.microsoft.com/office/spreadsheetml/2009/9/main" objectType="CheckBox" fmlaLink="$L$41" lockText="1" noThreeD="1"/>
</file>

<file path=xl/ctrlProps/ctrlProp15.xml><?xml version="1.0" encoding="utf-8"?>
<formControlPr xmlns="http://schemas.microsoft.com/office/spreadsheetml/2009/9/main" objectType="CheckBox" fmlaLink="$H$11" lockText="1" noThreeD="1"/>
</file>

<file path=xl/ctrlProps/ctrlProp150.xml><?xml version="1.0" encoding="utf-8"?>
<formControlPr xmlns="http://schemas.microsoft.com/office/spreadsheetml/2009/9/main" objectType="CheckBox" fmlaLink="$L$42" lockText="1" noThreeD="1"/>
</file>

<file path=xl/ctrlProps/ctrlProp151.xml><?xml version="1.0" encoding="utf-8"?>
<formControlPr xmlns="http://schemas.microsoft.com/office/spreadsheetml/2009/9/main" objectType="CheckBox" fmlaLink="$D$45" lockText="1" noThreeD="1"/>
</file>

<file path=xl/ctrlProps/ctrlProp152.xml><?xml version="1.0" encoding="utf-8"?>
<formControlPr xmlns="http://schemas.microsoft.com/office/spreadsheetml/2009/9/main" objectType="CheckBox" fmlaLink="$D$46" lockText="1" noThreeD="1"/>
</file>

<file path=xl/ctrlProps/ctrlProp153.xml><?xml version="1.0" encoding="utf-8"?>
<formControlPr xmlns="http://schemas.microsoft.com/office/spreadsheetml/2009/9/main" objectType="CheckBox" fmlaLink="$D$47" lockText="1" noThreeD="1"/>
</file>

<file path=xl/ctrlProps/ctrlProp154.xml><?xml version="1.0" encoding="utf-8"?>
<formControlPr xmlns="http://schemas.microsoft.com/office/spreadsheetml/2009/9/main" objectType="CheckBox" fmlaLink="$D$48" lockText="1" noThreeD="1"/>
</file>

<file path=xl/ctrlProps/ctrlProp155.xml><?xml version="1.0" encoding="utf-8"?>
<formControlPr xmlns="http://schemas.microsoft.com/office/spreadsheetml/2009/9/main" objectType="CheckBox" fmlaLink="$D$49" lockText="1" noThreeD="1"/>
</file>

<file path=xl/ctrlProps/ctrlProp156.xml><?xml version="1.0" encoding="utf-8"?>
<formControlPr xmlns="http://schemas.microsoft.com/office/spreadsheetml/2009/9/main" objectType="CheckBox" fmlaLink="$D$50" lockText="1" noThreeD="1"/>
</file>

<file path=xl/ctrlProps/ctrlProp157.xml><?xml version="1.0" encoding="utf-8"?>
<formControlPr xmlns="http://schemas.microsoft.com/office/spreadsheetml/2009/9/main" objectType="CheckBox" fmlaLink="$F$45" lockText="1" noThreeD="1"/>
</file>

<file path=xl/ctrlProps/ctrlProp158.xml><?xml version="1.0" encoding="utf-8"?>
<formControlPr xmlns="http://schemas.microsoft.com/office/spreadsheetml/2009/9/main" objectType="CheckBox" fmlaLink="$F$46" lockText="1" noThreeD="1"/>
</file>

<file path=xl/ctrlProps/ctrlProp159.xml><?xml version="1.0" encoding="utf-8"?>
<formControlPr xmlns="http://schemas.microsoft.com/office/spreadsheetml/2009/9/main" objectType="CheckBox" fmlaLink="$F$47" lockText="1" noThreeD="1"/>
</file>

<file path=xl/ctrlProps/ctrlProp16.xml><?xml version="1.0" encoding="utf-8"?>
<formControlPr xmlns="http://schemas.microsoft.com/office/spreadsheetml/2009/9/main" objectType="CheckBox" fmlaLink="$H$12" lockText="1" noThreeD="1"/>
</file>

<file path=xl/ctrlProps/ctrlProp160.xml><?xml version="1.0" encoding="utf-8"?>
<formControlPr xmlns="http://schemas.microsoft.com/office/spreadsheetml/2009/9/main" objectType="CheckBox" fmlaLink="$F$48" lockText="1" noThreeD="1"/>
</file>

<file path=xl/ctrlProps/ctrlProp161.xml><?xml version="1.0" encoding="utf-8"?>
<formControlPr xmlns="http://schemas.microsoft.com/office/spreadsheetml/2009/9/main" objectType="CheckBox" fmlaLink="$F$49" lockText="1" noThreeD="1"/>
</file>

<file path=xl/ctrlProps/ctrlProp162.xml><?xml version="1.0" encoding="utf-8"?>
<formControlPr xmlns="http://schemas.microsoft.com/office/spreadsheetml/2009/9/main" objectType="CheckBox" fmlaLink="$F$50" lockText="1" noThreeD="1"/>
</file>

<file path=xl/ctrlProps/ctrlProp163.xml><?xml version="1.0" encoding="utf-8"?>
<formControlPr xmlns="http://schemas.microsoft.com/office/spreadsheetml/2009/9/main" objectType="CheckBox" fmlaLink="$H$45" lockText="1" noThreeD="1"/>
</file>

<file path=xl/ctrlProps/ctrlProp164.xml><?xml version="1.0" encoding="utf-8"?>
<formControlPr xmlns="http://schemas.microsoft.com/office/spreadsheetml/2009/9/main" objectType="CheckBox" fmlaLink="$H$46" lockText="1" noThreeD="1"/>
</file>

<file path=xl/ctrlProps/ctrlProp165.xml><?xml version="1.0" encoding="utf-8"?>
<formControlPr xmlns="http://schemas.microsoft.com/office/spreadsheetml/2009/9/main" objectType="CheckBox" fmlaLink="$H$47" lockText="1" noThreeD="1"/>
</file>

<file path=xl/ctrlProps/ctrlProp166.xml><?xml version="1.0" encoding="utf-8"?>
<formControlPr xmlns="http://schemas.microsoft.com/office/spreadsheetml/2009/9/main" objectType="CheckBox" fmlaLink="$H$48" lockText="1" noThreeD="1"/>
</file>

<file path=xl/ctrlProps/ctrlProp167.xml><?xml version="1.0" encoding="utf-8"?>
<formControlPr xmlns="http://schemas.microsoft.com/office/spreadsheetml/2009/9/main" objectType="CheckBox" fmlaLink="$H$49" lockText="1" noThreeD="1"/>
</file>

<file path=xl/ctrlProps/ctrlProp168.xml><?xml version="1.0" encoding="utf-8"?>
<formControlPr xmlns="http://schemas.microsoft.com/office/spreadsheetml/2009/9/main" objectType="CheckBox" fmlaLink="$H$50" lockText="1" noThreeD="1"/>
</file>

<file path=xl/ctrlProps/ctrlProp169.xml><?xml version="1.0" encoding="utf-8"?>
<formControlPr xmlns="http://schemas.microsoft.com/office/spreadsheetml/2009/9/main" objectType="CheckBox" fmlaLink="$J$45" lockText="1" noThreeD="1"/>
</file>

<file path=xl/ctrlProps/ctrlProp17.xml><?xml version="1.0" encoding="utf-8"?>
<formControlPr xmlns="http://schemas.microsoft.com/office/spreadsheetml/2009/9/main" objectType="CheckBox" fmlaLink="$H$13" lockText="1" noThreeD="1"/>
</file>

<file path=xl/ctrlProps/ctrlProp170.xml><?xml version="1.0" encoding="utf-8"?>
<formControlPr xmlns="http://schemas.microsoft.com/office/spreadsheetml/2009/9/main" objectType="CheckBox" fmlaLink="$J$46" lockText="1" noThreeD="1"/>
</file>

<file path=xl/ctrlProps/ctrlProp171.xml><?xml version="1.0" encoding="utf-8"?>
<formControlPr xmlns="http://schemas.microsoft.com/office/spreadsheetml/2009/9/main" objectType="CheckBox" fmlaLink="$J$47" lockText="1" noThreeD="1"/>
</file>

<file path=xl/ctrlProps/ctrlProp172.xml><?xml version="1.0" encoding="utf-8"?>
<formControlPr xmlns="http://schemas.microsoft.com/office/spreadsheetml/2009/9/main" objectType="CheckBox" fmlaLink="$J$48" lockText="1" noThreeD="1"/>
</file>

<file path=xl/ctrlProps/ctrlProp173.xml><?xml version="1.0" encoding="utf-8"?>
<formControlPr xmlns="http://schemas.microsoft.com/office/spreadsheetml/2009/9/main" objectType="CheckBox" fmlaLink="$J$49" lockText="1" noThreeD="1"/>
</file>

<file path=xl/ctrlProps/ctrlProp174.xml><?xml version="1.0" encoding="utf-8"?>
<formControlPr xmlns="http://schemas.microsoft.com/office/spreadsheetml/2009/9/main" objectType="CheckBox" fmlaLink="$J$50" lockText="1" noThreeD="1"/>
</file>

<file path=xl/ctrlProps/ctrlProp175.xml><?xml version="1.0" encoding="utf-8"?>
<formControlPr xmlns="http://schemas.microsoft.com/office/spreadsheetml/2009/9/main" objectType="CheckBox" fmlaLink="$L$45" lockText="1" noThreeD="1"/>
</file>

<file path=xl/ctrlProps/ctrlProp176.xml><?xml version="1.0" encoding="utf-8"?>
<formControlPr xmlns="http://schemas.microsoft.com/office/spreadsheetml/2009/9/main" objectType="CheckBox" fmlaLink="$L$46" lockText="1" noThreeD="1"/>
</file>

<file path=xl/ctrlProps/ctrlProp177.xml><?xml version="1.0" encoding="utf-8"?>
<formControlPr xmlns="http://schemas.microsoft.com/office/spreadsheetml/2009/9/main" objectType="CheckBox" fmlaLink="$L$47" lockText="1" noThreeD="1"/>
</file>

<file path=xl/ctrlProps/ctrlProp178.xml><?xml version="1.0" encoding="utf-8"?>
<formControlPr xmlns="http://schemas.microsoft.com/office/spreadsheetml/2009/9/main" objectType="CheckBox" fmlaLink="$L$48" lockText="1" noThreeD="1"/>
</file>

<file path=xl/ctrlProps/ctrlProp179.xml><?xml version="1.0" encoding="utf-8"?>
<formControlPr xmlns="http://schemas.microsoft.com/office/spreadsheetml/2009/9/main" objectType="CheckBox" fmlaLink="$L$49" lockText="1" noThreeD="1"/>
</file>

<file path=xl/ctrlProps/ctrlProp18.xml><?xml version="1.0" encoding="utf-8"?>
<formControlPr xmlns="http://schemas.microsoft.com/office/spreadsheetml/2009/9/main" objectType="CheckBox" fmlaLink="$H$14" lockText="1" noThreeD="1"/>
</file>

<file path=xl/ctrlProps/ctrlProp180.xml><?xml version="1.0" encoding="utf-8"?>
<formControlPr xmlns="http://schemas.microsoft.com/office/spreadsheetml/2009/9/main" objectType="CheckBox" fmlaLink="$L$50" lockText="1" noThreeD="1"/>
</file>

<file path=xl/ctrlProps/ctrlProp181.xml><?xml version="1.0" encoding="utf-8"?>
<formControlPr xmlns="http://schemas.microsoft.com/office/spreadsheetml/2009/9/main" objectType="CheckBox" fmlaLink="$D$52" lockText="1" noThreeD="1"/>
</file>

<file path=xl/ctrlProps/ctrlProp182.xml><?xml version="1.0" encoding="utf-8"?>
<formControlPr xmlns="http://schemas.microsoft.com/office/spreadsheetml/2009/9/main" objectType="CheckBox" fmlaLink="$D$53" lockText="1" noThreeD="1"/>
</file>

<file path=xl/ctrlProps/ctrlProp183.xml><?xml version="1.0" encoding="utf-8"?>
<formControlPr xmlns="http://schemas.microsoft.com/office/spreadsheetml/2009/9/main" objectType="CheckBox" fmlaLink="$D$54" lockText="1" noThreeD="1"/>
</file>

<file path=xl/ctrlProps/ctrlProp184.xml><?xml version="1.0" encoding="utf-8"?>
<formControlPr xmlns="http://schemas.microsoft.com/office/spreadsheetml/2009/9/main" objectType="CheckBox" fmlaLink="$D$55" lockText="1" noThreeD="1"/>
</file>

<file path=xl/ctrlProps/ctrlProp185.xml><?xml version="1.0" encoding="utf-8"?>
<formControlPr xmlns="http://schemas.microsoft.com/office/spreadsheetml/2009/9/main" objectType="CheckBox" fmlaLink="$D$56" lockText="1" noThreeD="1"/>
</file>

<file path=xl/ctrlProps/ctrlProp186.xml><?xml version="1.0" encoding="utf-8"?>
<formControlPr xmlns="http://schemas.microsoft.com/office/spreadsheetml/2009/9/main" objectType="CheckBox" fmlaLink="$D$57" lockText="1" noThreeD="1"/>
</file>

<file path=xl/ctrlProps/ctrlProp187.xml><?xml version="1.0" encoding="utf-8"?>
<formControlPr xmlns="http://schemas.microsoft.com/office/spreadsheetml/2009/9/main" objectType="CheckBox" fmlaLink="$F$52" lockText="1" noThreeD="1"/>
</file>

<file path=xl/ctrlProps/ctrlProp188.xml><?xml version="1.0" encoding="utf-8"?>
<formControlPr xmlns="http://schemas.microsoft.com/office/spreadsheetml/2009/9/main" objectType="CheckBox" fmlaLink="$F$53" lockText="1" noThreeD="1"/>
</file>

<file path=xl/ctrlProps/ctrlProp189.xml><?xml version="1.0" encoding="utf-8"?>
<formControlPr xmlns="http://schemas.microsoft.com/office/spreadsheetml/2009/9/main" objectType="CheckBox" fmlaLink="$F$54" lockText="1" noThreeD="1"/>
</file>

<file path=xl/ctrlProps/ctrlProp19.xml><?xml version="1.0" encoding="utf-8"?>
<formControlPr xmlns="http://schemas.microsoft.com/office/spreadsheetml/2009/9/main" objectType="CheckBox" fmlaLink="$J$9" lockText="1" noThreeD="1"/>
</file>

<file path=xl/ctrlProps/ctrlProp190.xml><?xml version="1.0" encoding="utf-8"?>
<formControlPr xmlns="http://schemas.microsoft.com/office/spreadsheetml/2009/9/main" objectType="CheckBox" fmlaLink="$F$55" lockText="1" noThreeD="1"/>
</file>

<file path=xl/ctrlProps/ctrlProp191.xml><?xml version="1.0" encoding="utf-8"?>
<formControlPr xmlns="http://schemas.microsoft.com/office/spreadsheetml/2009/9/main" objectType="CheckBox" fmlaLink="$F$56" lockText="1" noThreeD="1"/>
</file>

<file path=xl/ctrlProps/ctrlProp192.xml><?xml version="1.0" encoding="utf-8"?>
<formControlPr xmlns="http://schemas.microsoft.com/office/spreadsheetml/2009/9/main" objectType="CheckBox" fmlaLink="$F$57" lockText="1" noThreeD="1"/>
</file>

<file path=xl/ctrlProps/ctrlProp193.xml><?xml version="1.0" encoding="utf-8"?>
<formControlPr xmlns="http://schemas.microsoft.com/office/spreadsheetml/2009/9/main" objectType="CheckBox" fmlaLink="$H$52" lockText="1" noThreeD="1"/>
</file>

<file path=xl/ctrlProps/ctrlProp194.xml><?xml version="1.0" encoding="utf-8"?>
<formControlPr xmlns="http://schemas.microsoft.com/office/spreadsheetml/2009/9/main" objectType="CheckBox" fmlaLink="$H$53" lockText="1" noThreeD="1"/>
</file>

<file path=xl/ctrlProps/ctrlProp195.xml><?xml version="1.0" encoding="utf-8"?>
<formControlPr xmlns="http://schemas.microsoft.com/office/spreadsheetml/2009/9/main" objectType="CheckBox" fmlaLink="$H$54" lockText="1" noThreeD="1"/>
</file>

<file path=xl/ctrlProps/ctrlProp196.xml><?xml version="1.0" encoding="utf-8"?>
<formControlPr xmlns="http://schemas.microsoft.com/office/spreadsheetml/2009/9/main" objectType="CheckBox" fmlaLink="$H$55" lockText="1" noThreeD="1"/>
</file>

<file path=xl/ctrlProps/ctrlProp197.xml><?xml version="1.0" encoding="utf-8"?>
<formControlPr xmlns="http://schemas.microsoft.com/office/spreadsheetml/2009/9/main" objectType="CheckBox" fmlaLink="$H$56" lockText="1" noThreeD="1"/>
</file>

<file path=xl/ctrlProps/ctrlProp198.xml><?xml version="1.0" encoding="utf-8"?>
<formControlPr xmlns="http://schemas.microsoft.com/office/spreadsheetml/2009/9/main" objectType="CheckBox" fmlaLink="$H$57" lockText="1" noThreeD="1"/>
</file>

<file path=xl/ctrlProps/ctrlProp199.xml><?xml version="1.0" encoding="utf-8"?>
<formControlPr xmlns="http://schemas.microsoft.com/office/spreadsheetml/2009/9/main" objectType="CheckBox" fmlaLink="$J$52" lockText="1" noThreeD="1"/>
</file>

<file path=xl/ctrlProps/ctrlProp2.xml><?xml version="1.0" encoding="utf-8"?>
<formControlPr xmlns="http://schemas.microsoft.com/office/spreadsheetml/2009/9/main" objectType="CheckBox" fmlaLink="$D$10" lockText="1" noThreeD="1"/>
</file>

<file path=xl/ctrlProps/ctrlProp20.xml><?xml version="1.0" encoding="utf-8"?>
<formControlPr xmlns="http://schemas.microsoft.com/office/spreadsheetml/2009/9/main" objectType="CheckBox" fmlaLink="$J$10" lockText="1" noThreeD="1"/>
</file>

<file path=xl/ctrlProps/ctrlProp200.xml><?xml version="1.0" encoding="utf-8"?>
<formControlPr xmlns="http://schemas.microsoft.com/office/spreadsheetml/2009/9/main" objectType="CheckBox" fmlaLink="$J$53" lockText="1" noThreeD="1"/>
</file>

<file path=xl/ctrlProps/ctrlProp201.xml><?xml version="1.0" encoding="utf-8"?>
<formControlPr xmlns="http://schemas.microsoft.com/office/spreadsheetml/2009/9/main" objectType="CheckBox" fmlaLink="$J$54" lockText="1" noThreeD="1"/>
</file>

<file path=xl/ctrlProps/ctrlProp202.xml><?xml version="1.0" encoding="utf-8"?>
<formControlPr xmlns="http://schemas.microsoft.com/office/spreadsheetml/2009/9/main" objectType="CheckBox" fmlaLink="$J$55" lockText="1" noThreeD="1"/>
</file>

<file path=xl/ctrlProps/ctrlProp203.xml><?xml version="1.0" encoding="utf-8"?>
<formControlPr xmlns="http://schemas.microsoft.com/office/spreadsheetml/2009/9/main" objectType="CheckBox" fmlaLink="$J$56" lockText="1" noThreeD="1"/>
</file>

<file path=xl/ctrlProps/ctrlProp204.xml><?xml version="1.0" encoding="utf-8"?>
<formControlPr xmlns="http://schemas.microsoft.com/office/spreadsheetml/2009/9/main" objectType="CheckBox" fmlaLink="$J$57" lockText="1" noThreeD="1"/>
</file>

<file path=xl/ctrlProps/ctrlProp205.xml><?xml version="1.0" encoding="utf-8"?>
<formControlPr xmlns="http://schemas.microsoft.com/office/spreadsheetml/2009/9/main" objectType="CheckBox" fmlaLink="$L$52" lockText="1" noThreeD="1"/>
</file>

<file path=xl/ctrlProps/ctrlProp206.xml><?xml version="1.0" encoding="utf-8"?>
<formControlPr xmlns="http://schemas.microsoft.com/office/spreadsheetml/2009/9/main" objectType="CheckBox" fmlaLink="$L$53" lockText="1" noThreeD="1"/>
</file>

<file path=xl/ctrlProps/ctrlProp207.xml><?xml version="1.0" encoding="utf-8"?>
<formControlPr xmlns="http://schemas.microsoft.com/office/spreadsheetml/2009/9/main" objectType="CheckBox" fmlaLink="$L$54" lockText="1" noThreeD="1"/>
</file>

<file path=xl/ctrlProps/ctrlProp208.xml><?xml version="1.0" encoding="utf-8"?>
<formControlPr xmlns="http://schemas.microsoft.com/office/spreadsheetml/2009/9/main" objectType="CheckBox" fmlaLink="$L$55" lockText="1" noThreeD="1"/>
</file>

<file path=xl/ctrlProps/ctrlProp209.xml><?xml version="1.0" encoding="utf-8"?>
<formControlPr xmlns="http://schemas.microsoft.com/office/spreadsheetml/2009/9/main" objectType="CheckBox" fmlaLink="$L$56" lockText="1" noThreeD="1"/>
</file>

<file path=xl/ctrlProps/ctrlProp21.xml><?xml version="1.0" encoding="utf-8"?>
<formControlPr xmlns="http://schemas.microsoft.com/office/spreadsheetml/2009/9/main" objectType="CheckBox" fmlaLink="$J$11" lockText="1" noThreeD="1"/>
</file>

<file path=xl/ctrlProps/ctrlProp210.xml><?xml version="1.0" encoding="utf-8"?>
<formControlPr xmlns="http://schemas.microsoft.com/office/spreadsheetml/2009/9/main" objectType="CheckBox" fmlaLink="$L$57" lockText="1" noThreeD="1"/>
</file>

<file path=xl/ctrlProps/ctrlProp211.xml><?xml version="1.0" encoding="utf-8"?>
<formControlPr xmlns="http://schemas.microsoft.com/office/spreadsheetml/2009/9/main" objectType="CheckBox" fmlaLink="$D$59" lockText="1" noThreeD="1"/>
</file>

<file path=xl/ctrlProps/ctrlProp212.xml><?xml version="1.0" encoding="utf-8"?>
<formControlPr xmlns="http://schemas.microsoft.com/office/spreadsheetml/2009/9/main" objectType="CheckBox" fmlaLink="$D$60" lockText="1" noThreeD="1"/>
</file>

<file path=xl/ctrlProps/ctrlProp213.xml><?xml version="1.0" encoding="utf-8"?>
<formControlPr xmlns="http://schemas.microsoft.com/office/spreadsheetml/2009/9/main" objectType="CheckBox" fmlaLink="$D$61" lockText="1" noThreeD="1"/>
</file>

<file path=xl/ctrlProps/ctrlProp214.xml><?xml version="1.0" encoding="utf-8"?>
<formControlPr xmlns="http://schemas.microsoft.com/office/spreadsheetml/2009/9/main" objectType="CheckBox" fmlaLink="$D$62" lockText="1" noThreeD="1"/>
</file>

<file path=xl/ctrlProps/ctrlProp215.xml><?xml version="1.0" encoding="utf-8"?>
<formControlPr xmlns="http://schemas.microsoft.com/office/spreadsheetml/2009/9/main" objectType="CheckBox" fmlaLink="$D$63" lockText="1" noThreeD="1"/>
</file>

<file path=xl/ctrlProps/ctrlProp216.xml><?xml version="1.0" encoding="utf-8"?>
<formControlPr xmlns="http://schemas.microsoft.com/office/spreadsheetml/2009/9/main" objectType="CheckBox" fmlaLink="$D$64" lockText="1" noThreeD="1"/>
</file>

<file path=xl/ctrlProps/ctrlProp217.xml><?xml version="1.0" encoding="utf-8"?>
<formControlPr xmlns="http://schemas.microsoft.com/office/spreadsheetml/2009/9/main" objectType="CheckBox" fmlaLink="$F$59" lockText="1" noThreeD="1"/>
</file>

<file path=xl/ctrlProps/ctrlProp218.xml><?xml version="1.0" encoding="utf-8"?>
<formControlPr xmlns="http://schemas.microsoft.com/office/spreadsheetml/2009/9/main" objectType="CheckBox" fmlaLink="$F$60" lockText="1" noThreeD="1"/>
</file>

<file path=xl/ctrlProps/ctrlProp219.xml><?xml version="1.0" encoding="utf-8"?>
<formControlPr xmlns="http://schemas.microsoft.com/office/spreadsheetml/2009/9/main" objectType="CheckBox" fmlaLink="$F$61" lockText="1" noThreeD="1"/>
</file>

<file path=xl/ctrlProps/ctrlProp22.xml><?xml version="1.0" encoding="utf-8"?>
<formControlPr xmlns="http://schemas.microsoft.com/office/spreadsheetml/2009/9/main" objectType="CheckBox" fmlaLink="$J$12" lockText="1" noThreeD="1"/>
</file>

<file path=xl/ctrlProps/ctrlProp220.xml><?xml version="1.0" encoding="utf-8"?>
<formControlPr xmlns="http://schemas.microsoft.com/office/spreadsheetml/2009/9/main" objectType="CheckBox" fmlaLink="$F$62" lockText="1" noThreeD="1"/>
</file>

<file path=xl/ctrlProps/ctrlProp221.xml><?xml version="1.0" encoding="utf-8"?>
<formControlPr xmlns="http://schemas.microsoft.com/office/spreadsheetml/2009/9/main" objectType="CheckBox" fmlaLink="$F$63" lockText="1" noThreeD="1"/>
</file>

<file path=xl/ctrlProps/ctrlProp222.xml><?xml version="1.0" encoding="utf-8"?>
<formControlPr xmlns="http://schemas.microsoft.com/office/spreadsheetml/2009/9/main" objectType="CheckBox" fmlaLink="$F$64" lockText="1" noThreeD="1"/>
</file>

<file path=xl/ctrlProps/ctrlProp223.xml><?xml version="1.0" encoding="utf-8"?>
<formControlPr xmlns="http://schemas.microsoft.com/office/spreadsheetml/2009/9/main" objectType="CheckBox" fmlaLink="$H$59" lockText="1" noThreeD="1"/>
</file>

<file path=xl/ctrlProps/ctrlProp224.xml><?xml version="1.0" encoding="utf-8"?>
<formControlPr xmlns="http://schemas.microsoft.com/office/spreadsheetml/2009/9/main" objectType="CheckBox" fmlaLink="$H$60" lockText="1" noThreeD="1"/>
</file>

<file path=xl/ctrlProps/ctrlProp225.xml><?xml version="1.0" encoding="utf-8"?>
<formControlPr xmlns="http://schemas.microsoft.com/office/spreadsheetml/2009/9/main" objectType="CheckBox" fmlaLink="$H$61" lockText="1" noThreeD="1"/>
</file>

<file path=xl/ctrlProps/ctrlProp226.xml><?xml version="1.0" encoding="utf-8"?>
<formControlPr xmlns="http://schemas.microsoft.com/office/spreadsheetml/2009/9/main" objectType="CheckBox" fmlaLink="$H$62" lockText="1" noThreeD="1"/>
</file>

<file path=xl/ctrlProps/ctrlProp227.xml><?xml version="1.0" encoding="utf-8"?>
<formControlPr xmlns="http://schemas.microsoft.com/office/spreadsheetml/2009/9/main" objectType="CheckBox" fmlaLink="$H$63" lockText="1" noThreeD="1"/>
</file>

<file path=xl/ctrlProps/ctrlProp228.xml><?xml version="1.0" encoding="utf-8"?>
<formControlPr xmlns="http://schemas.microsoft.com/office/spreadsheetml/2009/9/main" objectType="CheckBox" fmlaLink="$H$64" lockText="1" noThreeD="1"/>
</file>

<file path=xl/ctrlProps/ctrlProp229.xml><?xml version="1.0" encoding="utf-8"?>
<formControlPr xmlns="http://schemas.microsoft.com/office/spreadsheetml/2009/9/main" objectType="CheckBox" fmlaLink="$J$59" lockText="1" noThreeD="1"/>
</file>

<file path=xl/ctrlProps/ctrlProp23.xml><?xml version="1.0" encoding="utf-8"?>
<formControlPr xmlns="http://schemas.microsoft.com/office/spreadsheetml/2009/9/main" objectType="CheckBox" fmlaLink="$J$13" lockText="1" noThreeD="1"/>
</file>

<file path=xl/ctrlProps/ctrlProp230.xml><?xml version="1.0" encoding="utf-8"?>
<formControlPr xmlns="http://schemas.microsoft.com/office/spreadsheetml/2009/9/main" objectType="CheckBox" fmlaLink="$J$60" lockText="1" noThreeD="1"/>
</file>

<file path=xl/ctrlProps/ctrlProp231.xml><?xml version="1.0" encoding="utf-8"?>
<formControlPr xmlns="http://schemas.microsoft.com/office/spreadsheetml/2009/9/main" objectType="CheckBox" fmlaLink="$J$61" lockText="1" noThreeD="1"/>
</file>

<file path=xl/ctrlProps/ctrlProp232.xml><?xml version="1.0" encoding="utf-8"?>
<formControlPr xmlns="http://schemas.microsoft.com/office/spreadsheetml/2009/9/main" objectType="CheckBox" fmlaLink="$J$62" lockText="1" noThreeD="1"/>
</file>

<file path=xl/ctrlProps/ctrlProp233.xml><?xml version="1.0" encoding="utf-8"?>
<formControlPr xmlns="http://schemas.microsoft.com/office/spreadsheetml/2009/9/main" objectType="CheckBox" fmlaLink="$J$63" lockText="1" noThreeD="1"/>
</file>

<file path=xl/ctrlProps/ctrlProp234.xml><?xml version="1.0" encoding="utf-8"?>
<formControlPr xmlns="http://schemas.microsoft.com/office/spreadsheetml/2009/9/main" objectType="CheckBox" fmlaLink="$J$64" lockText="1" noThreeD="1"/>
</file>

<file path=xl/ctrlProps/ctrlProp235.xml><?xml version="1.0" encoding="utf-8"?>
<formControlPr xmlns="http://schemas.microsoft.com/office/spreadsheetml/2009/9/main" objectType="CheckBox" fmlaLink="$L$59" lockText="1" noThreeD="1"/>
</file>

<file path=xl/ctrlProps/ctrlProp236.xml><?xml version="1.0" encoding="utf-8"?>
<formControlPr xmlns="http://schemas.microsoft.com/office/spreadsheetml/2009/9/main" objectType="CheckBox" fmlaLink="$L$60" lockText="1" noThreeD="1"/>
</file>

<file path=xl/ctrlProps/ctrlProp237.xml><?xml version="1.0" encoding="utf-8"?>
<formControlPr xmlns="http://schemas.microsoft.com/office/spreadsheetml/2009/9/main" objectType="CheckBox" fmlaLink="$L$61" lockText="1" noThreeD="1"/>
</file>

<file path=xl/ctrlProps/ctrlProp238.xml><?xml version="1.0" encoding="utf-8"?>
<formControlPr xmlns="http://schemas.microsoft.com/office/spreadsheetml/2009/9/main" objectType="CheckBox" fmlaLink="$L$62" lockText="1" noThreeD="1"/>
</file>

<file path=xl/ctrlProps/ctrlProp239.xml><?xml version="1.0" encoding="utf-8"?>
<formControlPr xmlns="http://schemas.microsoft.com/office/spreadsheetml/2009/9/main" objectType="CheckBox" fmlaLink="$L$63" lockText="1" noThreeD="1"/>
</file>

<file path=xl/ctrlProps/ctrlProp24.xml><?xml version="1.0" encoding="utf-8"?>
<formControlPr xmlns="http://schemas.microsoft.com/office/spreadsheetml/2009/9/main" objectType="CheckBox" fmlaLink="$J$14" lockText="1" noThreeD="1"/>
</file>

<file path=xl/ctrlProps/ctrlProp240.xml><?xml version="1.0" encoding="utf-8"?>
<formControlPr xmlns="http://schemas.microsoft.com/office/spreadsheetml/2009/9/main" objectType="CheckBox" fmlaLink="$L$64" lockText="1" noThreeD="1"/>
</file>

<file path=xl/ctrlProps/ctrlProp241.xml><?xml version="1.0" encoding="utf-8"?>
<formControlPr xmlns="http://schemas.microsoft.com/office/spreadsheetml/2009/9/main" objectType="CheckBox" fmlaLink="$D$66" lockText="1" noThreeD="1"/>
</file>

<file path=xl/ctrlProps/ctrlProp242.xml><?xml version="1.0" encoding="utf-8"?>
<formControlPr xmlns="http://schemas.microsoft.com/office/spreadsheetml/2009/9/main" objectType="CheckBox" fmlaLink="$D$67" lockText="1" noThreeD="1"/>
</file>

<file path=xl/ctrlProps/ctrlProp243.xml><?xml version="1.0" encoding="utf-8"?>
<formControlPr xmlns="http://schemas.microsoft.com/office/spreadsheetml/2009/9/main" objectType="CheckBox" fmlaLink="$D$68" lockText="1" noThreeD="1"/>
</file>

<file path=xl/ctrlProps/ctrlProp244.xml><?xml version="1.0" encoding="utf-8"?>
<formControlPr xmlns="http://schemas.microsoft.com/office/spreadsheetml/2009/9/main" objectType="CheckBox" fmlaLink="$D$69" lockText="1" noThreeD="1"/>
</file>

<file path=xl/ctrlProps/ctrlProp245.xml><?xml version="1.0" encoding="utf-8"?>
<formControlPr xmlns="http://schemas.microsoft.com/office/spreadsheetml/2009/9/main" objectType="CheckBox" fmlaLink="$D$70" lockText="1" noThreeD="1"/>
</file>

<file path=xl/ctrlProps/ctrlProp246.xml><?xml version="1.0" encoding="utf-8"?>
<formControlPr xmlns="http://schemas.microsoft.com/office/spreadsheetml/2009/9/main" objectType="CheckBox" fmlaLink="$D$71" lockText="1" noThreeD="1"/>
</file>

<file path=xl/ctrlProps/ctrlProp247.xml><?xml version="1.0" encoding="utf-8"?>
<formControlPr xmlns="http://schemas.microsoft.com/office/spreadsheetml/2009/9/main" objectType="CheckBox" fmlaLink="$F$66" lockText="1" noThreeD="1"/>
</file>

<file path=xl/ctrlProps/ctrlProp248.xml><?xml version="1.0" encoding="utf-8"?>
<formControlPr xmlns="http://schemas.microsoft.com/office/spreadsheetml/2009/9/main" objectType="CheckBox" fmlaLink="$F$67" lockText="1" noThreeD="1"/>
</file>

<file path=xl/ctrlProps/ctrlProp249.xml><?xml version="1.0" encoding="utf-8"?>
<formControlPr xmlns="http://schemas.microsoft.com/office/spreadsheetml/2009/9/main" objectType="CheckBox" fmlaLink="$F$68" lockText="1" noThreeD="1"/>
</file>

<file path=xl/ctrlProps/ctrlProp25.xml><?xml version="1.0" encoding="utf-8"?>
<formControlPr xmlns="http://schemas.microsoft.com/office/spreadsheetml/2009/9/main" objectType="CheckBox" fmlaLink="$L$9" lockText="1" noThreeD="1"/>
</file>

<file path=xl/ctrlProps/ctrlProp250.xml><?xml version="1.0" encoding="utf-8"?>
<formControlPr xmlns="http://schemas.microsoft.com/office/spreadsheetml/2009/9/main" objectType="CheckBox" fmlaLink="$F$69" lockText="1" noThreeD="1"/>
</file>

<file path=xl/ctrlProps/ctrlProp251.xml><?xml version="1.0" encoding="utf-8"?>
<formControlPr xmlns="http://schemas.microsoft.com/office/spreadsheetml/2009/9/main" objectType="CheckBox" fmlaLink="$F$70" lockText="1" noThreeD="1"/>
</file>

<file path=xl/ctrlProps/ctrlProp252.xml><?xml version="1.0" encoding="utf-8"?>
<formControlPr xmlns="http://schemas.microsoft.com/office/spreadsheetml/2009/9/main" objectType="CheckBox" fmlaLink="$F$71" lockText="1" noThreeD="1"/>
</file>

<file path=xl/ctrlProps/ctrlProp253.xml><?xml version="1.0" encoding="utf-8"?>
<formControlPr xmlns="http://schemas.microsoft.com/office/spreadsheetml/2009/9/main" objectType="CheckBox" fmlaLink="$H$66" lockText="1" noThreeD="1"/>
</file>

<file path=xl/ctrlProps/ctrlProp254.xml><?xml version="1.0" encoding="utf-8"?>
<formControlPr xmlns="http://schemas.microsoft.com/office/spreadsheetml/2009/9/main" objectType="CheckBox" fmlaLink="$H$67" lockText="1" noThreeD="1"/>
</file>

<file path=xl/ctrlProps/ctrlProp255.xml><?xml version="1.0" encoding="utf-8"?>
<formControlPr xmlns="http://schemas.microsoft.com/office/spreadsheetml/2009/9/main" objectType="CheckBox" fmlaLink="$H$68" lockText="1" noThreeD="1"/>
</file>

<file path=xl/ctrlProps/ctrlProp256.xml><?xml version="1.0" encoding="utf-8"?>
<formControlPr xmlns="http://schemas.microsoft.com/office/spreadsheetml/2009/9/main" objectType="CheckBox" fmlaLink="$H$69" lockText="1" noThreeD="1"/>
</file>

<file path=xl/ctrlProps/ctrlProp257.xml><?xml version="1.0" encoding="utf-8"?>
<formControlPr xmlns="http://schemas.microsoft.com/office/spreadsheetml/2009/9/main" objectType="CheckBox" fmlaLink="$H$70" lockText="1" noThreeD="1"/>
</file>

<file path=xl/ctrlProps/ctrlProp258.xml><?xml version="1.0" encoding="utf-8"?>
<formControlPr xmlns="http://schemas.microsoft.com/office/spreadsheetml/2009/9/main" objectType="CheckBox" fmlaLink="$H$71" lockText="1" noThreeD="1"/>
</file>

<file path=xl/ctrlProps/ctrlProp259.xml><?xml version="1.0" encoding="utf-8"?>
<formControlPr xmlns="http://schemas.microsoft.com/office/spreadsheetml/2009/9/main" objectType="CheckBox" fmlaLink="$J$66" lockText="1" noThreeD="1"/>
</file>

<file path=xl/ctrlProps/ctrlProp26.xml><?xml version="1.0" encoding="utf-8"?>
<formControlPr xmlns="http://schemas.microsoft.com/office/spreadsheetml/2009/9/main" objectType="CheckBox" fmlaLink="$L$10" lockText="1" noThreeD="1"/>
</file>

<file path=xl/ctrlProps/ctrlProp260.xml><?xml version="1.0" encoding="utf-8"?>
<formControlPr xmlns="http://schemas.microsoft.com/office/spreadsheetml/2009/9/main" objectType="CheckBox" fmlaLink="$J$67" lockText="1" noThreeD="1"/>
</file>

<file path=xl/ctrlProps/ctrlProp261.xml><?xml version="1.0" encoding="utf-8"?>
<formControlPr xmlns="http://schemas.microsoft.com/office/spreadsheetml/2009/9/main" objectType="CheckBox" fmlaLink="$J$68" lockText="1" noThreeD="1"/>
</file>

<file path=xl/ctrlProps/ctrlProp262.xml><?xml version="1.0" encoding="utf-8"?>
<formControlPr xmlns="http://schemas.microsoft.com/office/spreadsheetml/2009/9/main" objectType="CheckBox" fmlaLink="$J$69" lockText="1" noThreeD="1"/>
</file>

<file path=xl/ctrlProps/ctrlProp263.xml><?xml version="1.0" encoding="utf-8"?>
<formControlPr xmlns="http://schemas.microsoft.com/office/spreadsheetml/2009/9/main" objectType="CheckBox" fmlaLink="$J$70" lockText="1" noThreeD="1"/>
</file>

<file path=xl/ctrlProps/ctrlProp264.xml><?xml version="1.0" encoding="utf-8"?>
<formControlPr xmlns="http://schemas.microsoft.com/office/spreadsheetml/2009/9/main" objectType="CheckBox" fmlaLink="$J$71" lockText="1" noThreeD="1"/>
</file>

<file path=xl/ctrlProps/ctrlProp265.xml><?xml version="1.0" encoding="utf-8"?>
<formControlPr xmlns="http://schemas.microsoft.com/office/spreadsheetml/2009/9/main" objectType="CheckBox" fmlaLink="$L$66" lockText="1" noThreeD="1"/>
</file>

<file path=xl/ctrlProps/ctrlProp266.xml><?xml version="1.0" encoding="utf-8"?>
<formControlPr xmlns="http://schemas.microsoft.com/office/spreadsheetml/2009/9/main" objectType="CheckBox" fmlaLink="$L$67" lockText="1" noThreeD="1"/>
</file>

<file path=xl/ctrlProps/ctrlProp267.xml><?xml version="1.0" encoding="utf-8"?>
<formControlPr xmlns="http://schemas.microsoft.com/office/spreadsheetml/2009/9/main" objectType="CheckBox" fmlaLink="$L$68" lockText="1" noThreeD="1"/>
</file>

<file path=xl/ctrlProps/ctrlProp268.xml><?xml version="1.0" encoding="utf-8"?>
<formControlPr xmlns="http://schemas.microsoft.com/office/spreadsheetml/2009/9/main" objectType="CheckBox" fmlaLink="$L$69" lockText="1" noThreeD="1"/>
</file>

<file path=xl/ctrlProps/ctrlProp269.xml><?xml version="1.0" encoding="utf-8"?>
<formControlPr xmlns="http://schemas.microsoft.com/office/spreadsheetml/2009/9/main" objectType="CheckBox" fmlaLink="$L$70" lockText="1" noThreeD="1"/>
</file>

<file path=xl/ctrlProps/ctrlProp27.xml><?xml version="1.0" encoding="utf-8"?>
<formControlPr xmlns="http://schemas.microsoft.com/office/spreadsheetml/2009/9/main" objectType="CheckBox" fmlaLink="$L$11" lockText="1" noThreeD="1"/>
</file>

<file path=xl/ctrlProps/ctrlProp270.xml><?xml version="1.0" encoding="utf-8"?>
<formControlPr xmlns="http://schemas.microsoft.com/office/spreadsheetml/2009/9/main" objectType="CheckBox" fmlaLink="$L$71" lockText="1" noThreeD="1"/>
</file>

<file path=xl/ctrlProps/ctrlProp28.xml><?xml version="1.0" encoding="utf-8"?>
<formControlPr xmlns="http://schemas.microsoft.com/office/spreadsheetml/2009/9/main" objectType="CheckBox" fmlaLink="$L$12" lockText="1" noThreeD="1"/>
</file>

<file path=xl/ctrlProps/ctrlProp29.xml><?xml version="1.0" encoding="utf-8"?>
<formControlPr xmlns="http://schemas.microsoft.com/office/spreadsheetml/2009/9/main" objectType="CheckBox" fmlaLink="$L$13" lockText="1" noThreeD="1"/>
</file>

<file path=xl/ctrlProps/ctrlProp3.xml><?xml version="1.0" encoding="utf-8"?>
<formControlPr xmlns="http://schemas.microsoft.com/office/spreadsheetml/2009/9/main" objectType="CheckBox" fmlaLink="$D$11" lockText="1" noThreeD="1"/>
</file>

<file path=xl/ctrlProps/ctrlProp30.xml><?xml version="1.0" encoding="utf-8"?>
<formControlPr xmlns="http://schemas.microsoft.com/office/spreadsheetml/2009/9/main" objectType="CheckBox" fmlaLink="$L$14" lockText="1" noThreeD="1"/>
</file>

<file path=xl/ctrlProps/ctrlProp31.xml><?xml version="1.0" encoding="utf-8"?>
<formControlPr xmlns="http://schemas.microsoft.com/office/spreadsheetml/2009/9/main" objectType="CheckBox" fmlaLink="$D$16" lockText="1" noThreeD="1"/>
</file>

<file path=xl/ctrlProps/ctrlProp32.xml><?xml version="1.0" encoding="utf-8"?>
<formControlPr xmlns="http://schemas.microsoft.com/office/spreadsheetml/2009/9/main" objectType="CheckBox" fmlaLink="$D$17" lockText="1" noThreeD="1"/>
</file>

<file path=xl/ctrlProps/ctrlProp33.xml><?xml version="1.0" encoding="utf-8"?>
<formControlPr xmlns="http://schemas.microsoft.com/office/spreadsheetml/2009/9/main" objectType="CheckBox" fmlaLink="$D$18" lockText="1" noThreeD="1"/>
</file>

<file path=xl/ctrlProps/ctrlProp34.xml><?xml version="1.0" encoding="utf-8"?>
<formControlPr xmlns="http://schemas.microsoft.com/office/spreadsheetml/2009/9/main" objectType="CheckBox" fmlaLink="$D$19" lockText="1" noThreeD="1"/>
</file>

<file path=xl/ctrlProps/ctrlProp35.xml><?xml version="1.0" encoding="utf-8"?>
<formControlPr xmlns="http://schemas.microsoft.com/office/spreadsheetml/2009/9/main" objectType="CheckBox" fmlaLink="$D$20" lockText="1" noThreeD="1"/>
</file>

<file path=xl/ctrlProps/ctrlProp36.xml><?xml version="1.0" encoding="utf-8"?>
<formControlPr xmlns="http://schemas.microsoft.com/office/spreadsheetml/2009/9/main" objectType="CheckBox" fmlaLink="$D$21" lockText="1" noThreeD="1"/>
</file>

<file path=xl/ctrlProps/ctrlProp37.xml><?xml version="1.0" encoding="utf-8"?>
<formControlPr xmlns="http://schemas.microsoft.com/office/spreadsheetml/2009/9/main" objectType="CheckBox" fmlaLink="$F$16" lockText="1" noThreeD="1"/>
</file>

<file path=xl/ctrlProps/ctrlProp38.xml><?xml version="1.0" encoding="utf-8"?>
<formControlPr xmlns="http://schemas.microsoft.com/office/spreadsheetml/2009/9/main" objectType="CheckBox" fmlaLink="$F$17" lockText="1" noThreeD="1"/>
</file>

<file path=xl/ctrlProps/ctrlProp39.xml><?xml version="1.0" encoding="utf-8"?>
<formControlPr xmlns="http://schemas.microsoft.com/office/spreadsheetml/2009/9/main" objectType="CheckBox" fmlaLink="$F$18" lockText="1" noThreeD="1"/>
</file>

<file path=xl/ctrlProps/ctrlProp4.xml><?xml version="1.0" encoding="utf-8"?>
<formControlPr xmlns="http://schemas.microsoft.com/office/spreadsheetml/2009/9/main" objectType="CheckBox" fmlaLink="$D$12" lockText="1" noThreeD="1"/>
</file>

<file path=xl/ctrlProps/ctrlProp40.xml><?xml version="1.0" encoding="utf-8"?>
<formControlPr xmlns="http://schemas.microsoft.com/office/spreadsheetml/2009/9/main" objectType="CheckBox" fmlaLink="$F$19" lockText="1" noThreeD="1"/>
</file>

<file path=xl/ctrlProps/ctrlProp41.xml><?xml version="1.0" encoding="utf-8"?>
<formControlPr xmlns="http://schemas.microsoft.com/office/spreadsheetml/2009/9/main" objectType="CheckBox" fmlaLink="$F$20" lockText="1" noThreeD="1"/>
</file>

<file path=xl/ctrlProps/ctrlProp42.xml><?xml version="1.0" encoding="utf-8"?>
<formControlPr xmlns="http://schemas.microsoft.com/office/spreadsheetml/2009/9/main" objectType="CheckBox" fmlaLink="$F$21" lockText="1" noThreeD="1"/>
</file>

<file path=xl/ctrlProps/ctrlProp43.xml><?xml version="1.0" encoding="utf-8"?>
<formControlPr xmlns="http://schemas.microsoft.com/office/spreadsheetml/2009/9/main" objectType="CheckBox" fmlaLink="$H$16" lockText="1" noThreeD="1"/>
</file>

<file path=xl/ctrlProps/ctrlProp44.xml><?xml version="1.0" encoding="utf-8"?>
<formControlPr xmlns="http://schemas.microsoft.com/office/spreadsheetml/2009/9/main" objectType="CheckBox" fmlaLink="$H$17" lockText="1" noThreeD="1"/>
</file>

<file path=xl/ctrlProps/ctrlProp45.xml><?xml version="1.0" encoding="utf-8"?>
<formControlPr xmlns="http://schemas.microsoft.com/office/spreadsheetml/2009/9/main" objectType="CheckBox" fmlaLink="$H$18" lockText="1" noThreeD="1"/>
</file>

<file path=xl/ctrlProps/ctrlProp46.xml><?xml version="1.0" encoding="utf-8"?>
<formControlPr xmlns="http://schemas.microsoft.com/office/spreadsheetml/2009/9/main" objectType="CheckBox" fmlaLink="$H$19" lockText="1" noThreeD="1"/>
</file>

<file path=xl/ctrlProps/ctrlProp47.xml><?xml version="1.0" encoding="utf-8"?>
<formControlPr xmlns="http://schemas.microsoft.com/office/spreadsheetml/2009/9/main" objectType="CheckBox" fmlaLink="$H$20" lockText="1" noThreeD="1"/>
</file>

<file path=xl/ctrlProps/ctrlProp48.xml><?xml version="1.0" encoding="utf-8"?>
<formControlPr xmlns="http://schemas.microsoft.com/office/spreadsheetml/2009/9/main" objectType="CheckBox" fmlaLink="$H$21" lockText="1" noThreeD="1"/>
</file>

<file path=xl/ctrlProps/ctrlProp49.xml><?xml version="1.0" encoding="utf-8"?>
<formControlPr xmlns="http://schemas.microsoft.com/office/spreadsheetml/2009/9/main" objectType="CheckBox" fmlaLink="$J$16" lockText="1" noThreeD="1"/>
</file>

<file path=xl/ctrlProps/ctrlProp5.xml><?xml version="1.0" encoding="utf-8"?>
<formControlPr xmlns="http://schemas.microsoft.com/office/spreadsheetml/2009/9/main" objectType="CheckBox" fmlaLink="$D$13" lockText="1" noThreeD="1"/>
</file>

<file path=xl/ctrlProps/ctrlProp50.xml><?xml version="1.0" encoding="utf-8"?>
<formControlPr xmlns="http://schemas.microsoft.com/office/spreadsheetml/2009/9/main" objectType="CheckBox" fmlaLink="$J$17" lockText="1" noThreeD="1"/>
</file>

<file path=xl/ctrlProps/ctrlProp51.xml><?xml version="1.0" encoding="utf-8"?>
<formControlPr xmlns="http://schemas.microsoft.com/office/spreadsheetml/2009/9/main" objectType="CheckBox" fmlaLink="$J$18" lockText="1" noThreeD="1"/>
</file>

<file path=xl/ctrlProps/ctrlProp52.xml><?xml version="1.0" encoding="utf-8"?>
<formControlPr xmlns="http://schemas.microsoft.com/office/spreadsheetml/2009/9/main" objectType="CheckBox" fmlaLink="$J$19" lockText="1" noThreeD="1"/>
</file>

<file path=xl/ctrlProps/ctrlProp53.xml><?xml version="1.0" encoding="utf-8"?>
<formControlPr xmlns="http://schemas.microsoft.com/office/spreadsheetml/2009/9/main" objectType="CheckBox" fmlaLink="$J$20" lockText="1" noThreeD="1"/>
</file>

<file path=xl/ctrlProps/ctrlProp54.xml><?xml version="1.0" encoding="utf-8"?>
<formControlPr xmlns="http://schemas.microsoft.com/office/spreadsheetml/2009/9/main" objectType="CheckBox" fmlaLink="$J$21" lockText="1" noThreeD="1"/>
</file>

<file path=xl/ctrlProps/ctrlProp55.xml><?xml version="1.0" encoding="utf-8"?>
<formControlPr xmlns="http://schemas.microsoft.com/office/spreadsheetml/2009/9/main" objectType="CheckBox" fmlaLink="$L$16" lockText="1" noThreeD="1"/>
</file>

<file path=xl/ctrlProps/ctrlProp56.xml><?xml version="1.0" encoding="utf-8"?>
<formControlPr xmlns="http://schemas.microsoft.com/office/spreadsheetml/2009/9/main" objectType="CheckBox" fmlaLink="$L$17" lockText="1" noThreeD="1"/>
</file>

<file path=xl/ctrlProps/ctrlProp57.xml><?xml version="1.0" encoding="utf-8"?>
<formControlPr xmlns="http://schemas.microsoft.com/office/spreadsheetml/2009/9/main" objectType="CheckBox" fmlaLink="$L$18" lockText="1" noThreeD="1"/>
</file>

<file path=xl/ctrlProps/ctrlProp58.xml><?xml version="1.0" encoding="utf-8"?>
<formControlPr xmlns="http://schemas.microsoft.com/office/spreadsheetml/2009/9/main" objectType="CheckBox" fmlaLink="$L$19" lockText="1" noThreeD="1"/>
</file>

<file path=xl/ctrlProps/ctrlProp59.xml><?xml version="1.0" encoding="utf-8"?>
<formControlPr xmlns="http://schemas.microsoft.com/office/spreadsheetml/2009/9/main" objectType="CheckBox" fmlaLink="$L$20" lockText="1" noThreeD="1"/>
</file>

<file path=xl/ctrlProps/ctrlProp6.xml><?xml version="1.0" encoding="utf-8"?>
<formControlPr xmlns="http://schemas.microsoft.com/office/spreadsheetml/2009/9/main" objectType="CheckBox" fmlaLink="$D$14" lockText="1" noThreeD="1"/>
</file>

<file path=xl/ctrlProps/ctrlProp60.xml><?xml version="1.0" encoding="utf-8"?>
<formControlPr xmlns="http://schemas.microsoft.com/office/spreadsheetml/2009/9/main" objectType="CheckBox" fmlaLink="$L$21" lockText="1" noThreeD="1"/>
</file>

<file path=xl/ctrlProps/ctrlProp61.xml><?xml version="1.0" encoding="utf-8"?>
<formControlPr xmlns="http://schemas.microsoft.com/office/spreadsheetml/2009/9/main" objectType="CheckBox" fmlaLink="$D$23" lockText="1" noThreeD="1"/>
</file>

<file path=xl/ctrlProps/ctrlProp62.xml><?xml version="1.0" encoding="utf-8"?>
<formControlPr xmlns="http://schemas.microsoft.com/office/spreadsheetml/2009/9/main" objectType="CheckBox" fmlaLink="$D$24" lockText="1" noThreeD="1"/>
</file>

<file path=xl/ctrlProps/ctrlProp63.xml><?xml version="1.0" encoding="utf-8"?>
<formControlPr xmlns="http://schemas.microsoft.com/office/spreadsheetml/2009/9/main" objectType="CheckBox" fmlaLink="$D$25" lockText="1" noThreeD="1"/>
</file>

<file path=xl/ctrlProps/ctrlProp64.xml><?xml version="1.0" encoding="utf-8"?>
<formControlPr xmlns="http://schemas.microsoft.com/office/spreadsheetml/2009/9/main" objectType="CheckBox" fmlaLink="$D$26" lockText="1" noThreeD="1"/>
</file>

<file path=xl/ctrlProps/ctrlProp65.xml><?xml version="1.0" encoding="utf-8"?>
<formControlPr xmlns="http://schemas.microsoft.com/office/spreadsheetml/2009/9/main" objectType="CheckBox" fmlaLink="$D$27" lockText="1" noThreeD="1"/>
</file>

<file path=xl/ctrlProps/ctrlProp66.xml><?xml version="1.0" encoding="utf-8"?>
<formControlPr xmlns="http://schemas.microsoft.com/office/spreadsheetml/2009/9/main" objectType="CheckBox" fmlaLink="$D$28" lockText="1" noThreeD="1"/>
</file>

<file path=xl/ctrlProps/ctrlProp67.xml><?xml version="1.0" encoding="utf-8"?>
<formControlPr xmlns="http://schemas.microsoft.com/office/spreadsheetml/2009/9/main" objectType="CheckBox" fmlaLink="$F$23" lockText="1" noThreeD="1"/>
</file>

<file path=xl/ctrlProps/ctrlProp68.xml><?xml version="1.0" encoding="utf-8"?>
<formControlPr xmlns="http://schemas.microsoft.com/office/spreadsheetml/2009/9/main" objectType="CheckBox" fmlaLink="$F$24" lockText="1" noThreeD="1"/>
</file>

<file path=xl/ctrlProps/ctrlProp69.xml><?xml version="1.0" encoding="utf-8"?>
<formControlPr xmlns="http://schemas.microsoft.com/office/spreadsheetml/2009/9/main" objectType="CheckBox" fmlaLink="$F$25" lockText="1" noThreeD="1"/>
</file>

<file path=xl/ctrlProps/ctrlProp7.xml><?xml version="1.0" encoding="utf-8"?>
<formControlPr xmlns="http://schemas.microsoft.com/office/spreadsheetml/2009/9/main" objectType="CheckBox" fmlaLink="$F$9" lockText="1" noThreeD="1"/>
</file>

<file path=xl/ctrlProps/ctrlProp70.xml><?xml version="1.0" encoding="utf-8"?>
<formControlPr xmlns="http://schemas.microsoft.com/office/spreadsheetml/2009/9/main" objectType="CheckBox" fmlaLink="$F$26" lockText="1" noThreeD="1"/>
</file>

<file path=xl/ctrlProps/ctrlProp71.xml><?xml version="1.0" encoding="utf-8"?>
<formControlPr xmlns="http://schemas.microsoft.com/office/spreadsheetml/2009/9/main" objectType="CheckBox" fmlaLink="$F$27" lockText="1" noThreeD="1"/>
</file>

<file path=xl/ctrlProps/ctrlProp72.xml><?xml version="1.0" encoding="utf-8"?>
<formControlPr xmlns="http://schemas.microsoft.com/office/spreadsheetml/2009/9/main" objectType="CheckBox" fmlaLink="$F$28" lockText="1" noThreeD="1"/>
</file>

<file path=xl/ctrlProps/ctrlProp73.xml><?xml version="1.0" encoding="utf-8"?>
<formControlPr xmlns="http://schemas.microsoft.com/office/spreadsheetml/2009/9/main" objectType="CheckBox" fmlaLink="$H$23" lockText="1" noThreeD="1"/>
</file>

<file path=xl/ctrlProps/ctrlProp74.xml><?xml version="1.0" encoding="utf-8"?>
<formControlPr xmlns="http://schemas.microsoft.com/office/spreadsheetml/2009/9/main" objectType="CheckBox" fmlaLink="$H$24" lockText="1" noThreeD="1"/>
</file>

<file path=xl/ctrlProps/ctrlProp75.xml><?xml version="1.0" encoding="utf-8"?>
<formControlPr xmlns="http://schemas.microsoft.com/office/spreadsheetml/2009/9/main" objectType="CheckBox" fmlaLink="$H$25" lockText="1" noThreeD="1"/>
</file>

<file path=xl/ctrlProps/ctrlProp76.xml><?xml version="1.0" encoding="utf-8"?>
<formControlPr xmlns="http://schemas.microsoft.com/office/spreadsheetml/2009/9/main" objectType="CheckBox" fmlaLink="$H$26" lockText="1" noThreeD="1"/>
</file>

<file path=xl/ctrlProps/ctrlProp77.xml><?xml version="1.0" encoding="utf-8"?>
<formControlPr xmlns="http://schemas.microsoft.com/office/spreadsheetml/2009/9/main" objectType="CheckBox" fmlaLink="$H$27" lockText="1" noThreeD="1"/>
</file>

<file path=xl/ctrlProps/ctrlProp78.xml><?xml version="1.0" encoding="utf-8"?>
<formControlPr xmlns="http://schemas.microsoft.com/office/spreadsheetml/2009/9/main" objectType="CheckBox" fmlaLink="$H$28" lockText="1" noThreeD="1"/>
</file>

<file path=xl/ctrlProps/ctrlProp79.xml><?xml version="1.0" encoding="utf-8"?>
<formControlPr xmlns="http://schemas.microsoft.com/office/spreadsheetml/2009/9/main" objectType="CheckBox" fmlaLink="$J$23" lockText="1" noThreeD="1"/>
</file>

<file path=xl/ctrlProps/ctrlProp8.xml><?xml version="1.0" encoding="utf-8"?>
<formControlPr xmlns="http://schemas.microsoft.com/office/spreadsheetml/2009/9/main" objectType="CheckBox" fmlaLink="$F$10" lockText="1" noThreeD="1"/>
</file>

<file path=xl/ctrlProps/ctrlProp80.xml><?xml version="1.0" encoding="utf-8"?>
<formControlPr xmlns="http://schemas.microsoft.com/office/spreadsheetml/2009/9/main" objectType="CheckBox" fmlaLink="$J$24" lockText="1" noThreeD="1"/>
</file>

<file path=xl/ctrlProps/ctrlProp81.xml><?xml version="1.0" encoding="utf-8"?>
<formControlPr xmlns="http://schemas.microsoft.com/office/spreadsheetml/2009/9/main" objectType="CheckBox" fmlaLink="$J$25" lockText="1" noThreeD="1"/>
</file>

<file path=xl/ctrlProps/ctrlProp82.xml><?xml version="1.0" encoding="utf-8"?>
<formControlPr xmlns="http://schemas.microsoft.com/office/spreadsheetml/2009/9/main" objectType="CheckBox" fmlaLink="$J$26" lockText="1" noThreeD="1"/>
</file>

<file path=xl/ctrlProps/ctrlProp83.xml><?xml version="1.0" encoding="utf-8"?>
<formControlPr xmlns="http://schemas.microsoft.com/office/spreadsheetml/2009/9/main" objectType="CheckBox" fmlaLink="$J$27" lockText="1" noThreeD="1"/>
</file>

<file path=xl/ctrlProps/ctrlProp84.xml><?xml version="1.0" encoding="utf-8"?>
<formControlPr xmlns="http://schemas.microsoft.com/office/spreadsheetml/2009/9/main" objectType="CheckBox" fmlaLink="$J$28" lockText="1" noThreeD="1"/>
</file>

<file path=xl/ctrlProps/ctrlProp85.xml><?xml version="1.0" encoding="utf-8"?>
<formControlPr xmlns="http://schemas.microsoft.com/office/spreadsheetml/2009/9/main" objectType="CheckBox" fmlaLink="$L$23" lockText="1" noThreeD="1"/>
</file>

<file path=xl/ctrlProps/ctrlProp86.xml><?xml version="1.0" encoding="utf-8"?>
<formControlPr xmlns="http://schemas.microsoft.com/office/spreadsheetml/2009/9/main" objectType="CheckBox" fmlaLink="$L$24" lockText="1" noThreeD="1"/>
</file>

<file path=xl/ctrlProps/ctrlProp87.xml><?xml version="1.0" encoding="utf-8"?>
<formControlPr xmlns="http://schemas.microsoft.com/office/spreadsheetml/2009/9/main" objectType="CheckBox" fmlaLink="$L$25" lockText="1" noThreeD="1"/>
</file>

<file path=xl/ctrlProps/ctrlProp88.xml><?xml version="1.0" encoding="utf-8"?>
<formControlPr xmlns="http://schemas.microsoft.com/office/spreadsheetml/2009/9/main" objectType="CheckBox" fmlaLink="$L$26" lockText="1" noThreeD="1"/>
</file>

<file path=xl/ctrlProps/ctrlProp89.xml><?xml version="1.0" encoding="utf-8"?>
<formControlPr xmlns="http://schemas.microsoft.com/office/spreadsheetml/2009/9/main" objectType="CheckBox" fmlaLink="$L$27" lockText="1" noThreeD="1"/>
</file>

<file path=xl/ctrlProps/ctrlProp9.xml><?xml version="1.0" encoding="utf-8"?>
<formControlPr xmlns="http://schemas.microsoft.com/office/spreadsheetml/2009/9/main" objectType="CheckBox" fmlaLink="$F$11" lockText="1" noThreeD="1"/>
</file>

<file path=xl/ctrlProps/ctrlProp90.xml><?xml version="1.0" encoding="utf-8"?>
<formControlPr xmlns="http://schemas.microsoft.com/office/spreadsheetml/2009/9/main" objectType="CheckBox" fmlaLink="$L$28" lockText="1" noThreeD="1"/>
</file>

<file path=xl/ctrlProps/ctrlProp91.xml><?xml version="1.0" encoding="utf-8"?>
<formControlPr xmlns="http://schemas.microsoft.com/office/spreadsheetml/2009/9/main" objectType="CheckBox" fmlaLink="$D$30" lockText="1" noThreeD="1"/>
</file>

<file path=xl/ctrlProps/ctrlProp92.xml><?xml version="1.0" encoding="utf-8"?>
<formControlPr xmlns="http://schemas.microsoft.com/office/spreadsheetml/2009/9/main" objectType="CheckBox" fmlaLink="$D$31" lockText="1" noThreeD="1"/>
</file>

<file path=xl/ctrlProps/ctrlProp93.xml><?xml version="1.0" encoding="utf-8"?>
<formControlPr xmlns="http://schemas.microsoft.com/office/spreadsheetml/2009/9/main" objectType="CheckBox" fmlaLink="$D$32" lockText="1" noThreeD="1"/>
</file>

<file path=xl/ctrlProps/ctrlProp94.xml><?xml version="1.0" encoding="utf-8"?>
<formControlPr xmlns="http://schemas.microsoft.com/office/spreadsheetml/2009/9/main" objectType="CheckBox" fmlaLink="$D$33" lockText="1" noThreeD="1"/>
</file>

<file path=xl/ctrlProps/ctrlProp95.xml><?xml version="1.0" encoding="utf-8"?>
<formControlPr xmlns="http://schemas.microsoft.com/office/spreadsheetml/2009/9/main" objectType="CheckBox" fmlaLink="$D$34" lockText="1" noThreeD="1"/>
</file>

<file path=xl/ctrlProps/ctrlProp96.xml><?xml version="1.0" encoding="utf-8"?>
<formControlPr xmlns="http://schemas.microsoft.com/office/spreadsheetml/2009/9/main" objectType="CheckBox" fmlaLink="$D$35" lockText="1" noThreeD="1"/>
</file>

<file path=xl/ctrlProps/ctrlProp97.xml><?xml version="1.0" encoding="utf-8"?>
<formControlPr xmlns="http://schemas.microsoft.com/office/spreadsheetml/2009/9/main" objectType="CheckBox" fmlaLink="$F$30" lockText="1" noThreeD="1"/>
</file>

<file path=xl/ctrlProps/ctrlProp98.xml><?xml version="1.0" encoding="utf-8"?>
<formControlPr xmlns="http://schemas.microsoft.com/office/spreadsheetml/2009/9/main" objectType="CheckBox" fmlaLink="$F$31" lockText="1" noThreeD="1"/>
</file>

<file path=xl/ctrlProps/ctrlProp99.xml><?xml version="1.0" encoding="utf-8"?>
<formControlPr xmlns="http://schemas.microsoft.com/office/spreadsheetml/2009/9/main" objectType="CheckBox" fmlaLink="$F$32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382588</xdr:colOff>
      <xdr:row>0</xdr:row>
      <xdr:rowOff>105727</xdr:rowOff>
    </xdr:from>
    <xdr:to>
      <xdr:col>24</xdr:col>
      <xdr:colOff>357187</xdr:colOff>
      <xdr:row>0</xdr:row>
      <xdr:rowOff>467677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2EF1F2E-ACBE-48F1-8D1B-434459ADBB50}"/>
            </a:ext>
          </a:extLst>
        </xdr:cNvPr>
        <xdr:cNvSpPr txBox="1"/>
      </xdr:nvSpPr>
      <xdr:spPr>
        <a:xfrm>
          <a:off x="9494838" y="105727"/>
          <a:ext cx="1379537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สมรรถนะ</a:t>
          </a:r>
          <a:r>
            <a:rPr lang="en-US" sz="12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_</a:t>
          </a:r>
          <a:r>
            <a:rPr lang="th-TH" sz="12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สายสนับสนุน</a:t>
          </a:r>
          <a:endParaRPr lang="en-US" sz="1200" kern="12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8</xdr:col>
      <xdr:colOff>110490</xdr:colOff>
      <xdr:row>0</xdr:row>
      <xdr:rowOff>55563</xdr:rowOff>
    </xdr:from>
    <xdr:to>
      <xdr:col>10</xdr:col>
      <xdr:colOff>265430</xdr:colOff>
      <xdr:row>1</xdr:row>
      <xdr:rowOff>61278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EF7BF9E-6782-43C1-AA0A-AEF30EB5B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5240" y="55563"/>
          <a:ext cx="853440" cy="78359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8</xdr:row>
          <xdr:rowOff>0</xdr:rowOff>
        </xdr:from>
        <xdr:to>
          <xdr:col>3</xdr:col>
          <xdr:colOff>333375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9</xdr:row>
          <xdr:rowOff>0</xdr:rowOff>
        </xdr:from>
        <xdr:to>
          <xdr:col>3</xdr:col>
          <xdr:colOff>333375</xdr:colOff>
          <xdr:row>10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10</xdr:row>
          <xdr:rowOff>0</xdr:rowOff>
        </xdr:from>
        <xdr:to>
          <xdr:col>3</xdr:col>
          <xdr:colOff>333375</xdr:colOff>
          <xdr:row>11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11</xdr:row>
          <xdr:rowOff>0</xdr:rowOff>
        </xdr:from>
        <xdr:to>
          <xdr:col>3</xdr:col>
          <xdr:colOff>333375</xdr:colOff>
          <xdr:row>12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12</xdr:row>
          <xdr:rowOff>0</xdr:rowOff>
        </xdr:from>
        <xdr:to>
          <xdr:col>3</xdr:col>
          <xdr:colOff>333375</xdr:colOff>
          <xdr:row>13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13</xdr:row>
          <xdr:rowOff>0</xdr:rowOff>
        </xdr:from>
        <xdr:to>
          <xdr:col>3</xdr:col>
          <xdr:colOff>333375</xdr:colOff>
          <xdr:row>14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8</xdr:row>
          <xdr:rowOff>0</xdr:rowOff>
        </xdr:from>
        <xdr:to>
          <xdr:col>5</xdr:col>
          <xdr:colOff>333375</xdr:colOff>
          <xdr:row>9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9</xdr:row>
          <xdr:rowOff>0</xdr:rowOff>
        </xdr:from>
        <xdr:to>
          <xdr:col>5</xdr:col>
          <xdr:colOff>333375</xdr:colOff>
          <xdr:row>10</xdr:row>
          <xdr:rowOff>28575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10</xdr:row>
          <xdr:rowOff>0</xdr:rowOff>
        </xdr:from>
        <xdr:to>
          <xdr:col>5</xdr:col>
          <xdr:colOff>333375</xdr:colOff>
          <xdr:row>11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1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11</xdr:row>
          <xdr:rowOff>0</xdr:rowOff>
        </xdr:from>
        <xdr:to>
          <xdr:col>5</xdr:col>
          <xdr:colOff>333375</xdr:colOff>
          <xdr:row>12</xdr:row>
          <xdr:rowOff>28575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1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12</xdr:row>
          <xdr:rowOff>0</xdr:rowOff>
        </xdr:from>
        <xdr:to>
          <xdr:col>5</xdr:col>
          <xdr:colOff>333375</xdr:colOff>
          <xdr:row>13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1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13</xdr:row>
          <xdr:rowOff>0</xdr:rowOff>
        </xdr:from>
        <xdr:to>
          <xdr:col>5</xdr:col>
          <xdr:colOff>333375</xdr:colOff>
          <xdr:row>14</xdr:row>
          <xdr:rowOff>28575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1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8</xdr:row>
          <xdr:rowOff>0</xdr:rowOff>
        </xdr:from>
        <xdr:to>
          <xdr:col>7</xdr:col>
          <xdr:colOff>333375</xdr:colOff>
          <xdr:row>9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1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9</xdr:row>
          <xdr:rowOff>0</xdr:rowOff>
        </xdr:from>
        <xdr:to>
          <xdr:col>7</xdr:col>
          <xdr:colOff>333375</xdr:colOff>
          <xdr:row>10</xdr:row>
          <xdr:rowOff>28575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1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10</xdr:row>
          <xdr:rowOff>0</xdr:rowOff>
        </xdr:from>
        <xdr:to>
          <xdr:col>7</xdr:col>
          <xdr:colOff>333375</xdr:colOff>
          <xdr:row>11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1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11</xdr:row>
          <xdr:rowOff>0</xdr:rowOff>
        </xdr:from>
        <xdr:to>
          <xdr:col>7</xdr:col>
          <xdr:colOff>333375</xdr:colOff>
          <xdr:row>12</xdr:row>
          <xdr:rowOff>28575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1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12</xdr:row>
          <xdr:rowOff>0</xdr:rowOff>
        </xdr:from>
        <xdr:to>
          <xdr:col>7</xdr:col>
          <xdr:colOff>333375</xdr:colOff>
          <xdr:row>13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1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13</xdr:row>
          <xdr:rowOff>0</xdr:rowOff>
        </xdr:from>
        <xdr:to>
          <xdr:col>7</xdr:col>
          <xdr:colOff>333375</xdr:colOff>
          <xdr:row>14</xdr:row>
          <xdr:rowOff>28575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1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8</xdr:row>
          <xdr:rowOff>0</xdr:rowOff>
        </xdr:from>
        <xdr:to>
          <xdr:col>9</xdr:col>
          <xdr:colOff>333375</xdr:colOff>
          <xdr:row>9</xdr:row>
          <xdr:rowOff>28575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1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9</xdr:row>
          <xdr:rowOff>0</xdr:rowOff>
        </xdr:from>
        <xdr:to>
          <xdr:col>9</xdr:col>
          <xdr:colOff>333375</xdr:colOff>
          <xdr:row>10</xdr:row>
          <xdr:rowOff>28575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10</xdr:row>
          <xdr:rowOff>0</xdr:rowOff>
        </xdr:from>
        <xdr:to>
          <xdr:col>9</xdr:col>
          <xdr:colOff>333375</xdr:colOff>
          <xdr:row>11</xdr:row>
          <xdr:rowOff>28575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1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11</xdr:row>
          <xdr:rowOff>0</xdr:rowOff>
        </xdr:from>
        <xdr:to>
          <xdr:col>9</xdr:col>
          <xdr:colOff>333375</xdr:colOff>
          <xdr:row>12</xdr:row>
          <xdr:rowOff>28575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1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12</xdr:row>
          <xdr:rowOff>0</xdr:rowOff>
        </xdr:from>
        <xdr:to>
          <xdr:col>9</xdr:col>
          <xdr:colOff>333375</xdr:colOff>
          <xdr:row>13</xdr:row>
          <xdr:rowOff>28575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1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13</xdr:row>
          <xdr:rowOff>0</xdr:rowOff>
        </xdr:from>
        <xdr:to>
          <xdr:col>9</xdr:col>
          <xdr:colOff>333375</xdr:colOff>
          <xdr:row>14</xdr:row>
          <xdr:rowOff>28575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1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8</xdr:row>
          <xdr:rowOff>0</xdr:rowOff>
        </xdr:from>
        <xdr:to>
          <xdr:col>11</xdr:col>
          <xdr:colOff>342900</xdr:colOff>
          <xdr:row>9</xdr:row>
          <xdr:rowOff>28575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1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9</xdr:row>
          <xdr:rowOff>0</xdr:rowOff>
        </xdr:from>
        <xdr:to>
          <xdr:col>11</xdr:col>
          <xdr:colOff>342900</xdr:colOff>
          <xdr:row>10</xdr:row>
          <xdr:rowOff>28575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1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10</xdr:row>
          <xdr:rowOff>0</xdr:rowOff>
        </xdr:from>
        <xdr:to>
          <xdr:col>11</xdr:col>
          <xdr:colOff>342900</xdr:colOff>
          <xdr:row>11</xdr:row>
          <xdr:rowOff>28575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1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11</xdr:row>
          <xdr:rowOff>0</xdr:rowOff>
        </xdr:from>
        <xdr:to>
          <xdr:col>11</xdr:col>
          <xdr:colOff>342900</xdr:colOff>
          <xdr:row>12</xdr:row>
          <xdr:rowOff>28575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1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12</xdr:row>
          <xdr:rowOff>0</xdr:rowOff>
        </xdr:from>
        <xdr:to>
          <xdr:col>11</xdr:col>
          <xdr:colOff>342900</xdr:colOff>
          <xdr:row>13</xdr:row>
          <xdr:rowOff>28575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1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13</xdr:row>
          <xdr:rowOff>0</xdr:rowOff>
        </xdr:from>
        <xdr:to>
          <xdr:col>11</xdr:col>
          <xdr:colOff>342900</xdr:colOff>
          <xdr:row>14</xdr:row>
          <xdr:rowOff>28575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1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15</xdr:row>
          <xdr:rowOff>0</xdr:rowOff>
        </xdr:from>
        <xdr:to>
          <xdr:col>3</xdr:col>
          <xdr:colOff>333375</xdr:colOff>
          <xdr:row>16</xdr:row>
          <xdr:rowOff>28575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1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16</xdr:row>
          <xdr:rowOff>0</xdr:rowOff>
        </xdr:from>
        <xdr:to>
          <xdr:col>3</xdr:col>
          <xdr:colOff>333375</xdr:colOff>
          <xdr:row>17</xdr:row>
          <xdr:rowOff>28575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1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17</xdr:row>
          <xdr:rowOff>0</xdr:rowOff>
        </xdr:from>
        <xdr:to>
          <xdr:col>3</xdr:col>
          <xdr:colOff>333375</xdr:colOff>
          <xdr:row>18</xdr:row>
          <xdr:rowOff>28575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1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18</xdr:row>
          <xdr:rowOff>0</xdr:rowOff>
        </xdr:from>
        <xdr:to>
          <xdr:col>3</xdr:col>
          <xdr:colOff>333375</xdr:colOff>
          <xdr:row>19</xdr:row>
          <xdr:rowOff>28575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1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19</xdr:row>
          <xdr:rowOff>0</xdr:rowOff>
        </xdr:from>
        <xdr:to>
          <xdr:col>3</xdr:col>
          <xdr:colOff>333375</xdr:colOff>
          <xdr:row>20</xdr:row>
          <xdr:rowOff>28575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1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20</xdr:row>
          <xdr:rowOff>0</xdr:rowOff>
        </xdr:from>
        <xdr:to>
          <xdr:col>3</xdr:col>
          <xdr:colOff>333375</xdr:colOff>
          <xdr:row>21</xdr:row>
          <xdr:rowOff>28575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1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15</xdr:row>
          <xdr:rowOff>0</xdr:rowOff>
        </xdr:from>
        <xdr:to>
          <xdr:col>5</xdr:col>
          <xdr:colOff>333375</xdr:colOff>
          <xdr:row>16</xdr:row>
          <xdr:rowOff>28575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1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16</xdr:row>
          <xdr:rowOff>0</xdr:rowOff>
        </xdr:from>
        <xdr:to>
          <xdr:col>5</xdr:col>
          <xdr:colOff>333375</xdr:colOff>
          <xdr:row>17</xdr:row>
          <xdr:rowOff>28575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1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17</xdr:row>
          <xdr:rowOff>0</xdr:rowOff>
        </xdr:from>
        <xdr:to>
          <xdr:col>5</xdr:col>
          <xdr:colOff>333375</xdr:colOff>
          <xdr:row>18</xdr:row>
          <xdr:rowOff>28575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1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18</xdr:row>
          <xdr:rowOff>0</xdr:rowOff>
        </xdr:from>
        <xdr:to>
          <xdr:col>5</xdr:col>
          <xdr:colOff>333375</xdr:colOff>
          <xdr:row>19</xdr:row>
          <xdr:rowOff>28575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1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19</xdr:row>
          <xdr:rowOff>0</xdr:rowOff>
        </xdr:from>
        <xdr:to>
          <xdr:col>5</xdr:col>
          <xdr:colOff>333375</xdr:colOff>
          <xdr:row>20</xdr:row>
          <xdr:rowOff>28575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1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20</xdr:row>
          <xdr:rowOff>0</xdr:rowOff>
        </xdr:from>
        <xdr:to>
          <xdr:col>5</xdr:col>
          <xdr:colOff>333375</xdr:colOff>
          <xdr:row>21</xdr:row>
          <xdr:rowOff>28575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1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15</xdr:row>
          <xdr:rowOff>0</xdr:rowOff>
        </xdr:from>
        <xdr:to>
          <xdr:col>7</xdr:col>
          <xdr:colOff>333375</xdr:colOff>
          <xdr:row>16</xdr:row>
          <xdr:rowOff>28575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1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16</xdr:row>
          <xdr:rowOff>0</xdr:rowOff>
        </xdr:from>
        <xdr:to>
          <xdr:col>7</xdr:col>
          <xdr:colOff>333375</xdr:colOff>
          <xdr:row>17</xdr:row>
          <xdr:rowOff>28575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1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17</xdr:row>
          <xdr:rowOff>0</xdr:rowOff>
        </xdr:from>
        <xdr:to>
          <xdr:col>7</xdr:col>
          <xdr:colOff>333375</xdr:colOff>
          <xdr:row>18</xdr:row>
          <xdr:rowOff>28575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1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18</xdr:row>
          <xdr:rowOff>0</xdr:rowOff>
        </xdr:from>
        <xdr:to>
          <xdr:col>7</xdr:col>
          <xdr:colOff>333375</xdr:colOff>
          <xdr:row>19</xdr:row>
          <xdr:rowOff>28575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1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19</xdr:row>
          <xdr:rowOff>0</xdr:rowOff>
        </xdr:from>
        <xdr:to>
          <xdr:col>7</xdr:col>
          <xdr:colOff>333375</xdr:colOff>
          <xdr:row>20</xdr:row>
          <xdr:rowOff>28575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1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20</xdr:row>
          <xdr:rowOff>0</xdr:rowOff>
        </xdr:from>
        <xdr:to>
          <xdr:col>7</xdr:col>
          <xdr:colOff>333375</xdr:colOff>
          <xdr:row>21</xdr:row>
          <xdr:rowOff>28575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1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15</xdr:row>
          <xdr:rowOff>0</xdr:rowOff>
        </xdr:from>
        <xdr:to>
          <xdr:col>9</xdr:col>
          <xdr:colOff>333375</xdr:colOff>
          <xdr:row>16</xdr:row>
          <xdr:rowOff>28575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1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16</xdr:row>
          <xdr:rowOff>0</xdr:rowOff>
        </xdr:from>
        <xdr:to>
          <xdr:col>9</xdr:col>
          <xdr:colOff>333375</xdr:colOff>
          <xdr:row>17</xdr:row>
          <xdr:rowOff>28575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1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17</xdr:row>
          <xdr:rowOff>0</xdr:rowOff>
        </xdr:from>
        <xdr:to>
          <xdr:col>9</xdr:col>
          <xdr:colOff>333375</xdr:colOff>
          <xdr:row>18</xdr:row>
          <xdr:rowOff>28575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1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18</xdr:row>
          <xdr:rowOff>0</xdr:rowOff>
        </xdr:from>
        <xdr:to>
          <xdr:col>9</xdr:col>
          <xdr:colOff>333375</xdr:colOff>
          <xdr:row>19</xdr:row>
          <xdr:rowOff>28575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1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19</xdr:row>
          <xdr:rowOff>0</xdr:rowOff>
        </xdr:from>
        <xdr:to>
          <xdr:col>9</xdr:col>
          <xdr:colOff>333375</xdr:colOff>
          <xdr:row>20</xdr:row>
          <xdr:rowOff>28575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1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20</xdr:row>
          <xdr:rowOff>0</xdr:rowOff>
        </xdr:from>
        <xdr:to>
          <xdr:col>9</xdr:col>
          <xdr:colOff>333375</xdr:colOff>
          <xdr:row>21</xdr:row>
          <xdr:rowOff>28575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1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15</xdr:row>
          <xdr:rowOff>0</xdr:rowOff>
        </xdr:from>
        <xdr:to>
          <xdr:col>11</xdr:col>
          <xdr:colOff>342900</xdr:colOff>
          <xdr:row>16</xdr:row>
          <xdr:rowOff>28575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1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16</xdr:row>
          <xdr:rowOff>0</xdr:rowOff>
        </xdr:from>
        <xdr:to>
          <xdr:col>11</xdr:col>
          <xdr:colOff>342900</xdr:colOff>
          <xdr:row>17</xdr:row>
          <xdr:rowOff>28575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1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17</xdr:row>
          <xdr:rowOff>0</xdr:rowOff>
        </xdr:from>
        <xdr:to>
          <xdr:col>11</xdr:col>
          <xdr:colOff>342900</xdr:colOff>
          <xdr:row>18</xdr:row>
          <xdr:rowOff>28575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1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18</xdr:row>
          <xdr:rowOff>0</xdr:rowOff>
        </xdr:from>
        <xdr:to>
          <xdr:col>11</xdr:col>
          <xdr:colOff>342900</xdr:colOff>
          <xdr:row>19</xdr:row>
          <xdr:rowOff>28575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1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19</xdr:row>
          <xdr:rowOff>0</xdr:rowOff>
        </xdr:from>
        <xdr:to>
          <xdr:col>11</xdr:col>
          <xdr:colOff>342900</xdr:colOff>
          <xdr:row>20</xdr:row>
          <xdr:rowOff>28575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1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20</xdr:row>
          <xdr:rowOff>0</xdr:rowOff>
        </xdr:from>
        <xdr:to>
          <xdr:col>11</xdr:col>
          <xdr:colOff>342900</xdr:colOff>
          <xdr:row>21</xdr:row>
          <xdr:rowOff>28575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1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22</xdr:row>
          <xdr:rowOff>0</xdr:rowOff>
        </xdr:from>
        <xdr:to>
          <xdr:col>3</xdr:col>
          <xdr:colOff>333375</xdr:colOff>
          <xdr:row>23</xdr:row>
          <xdr:rowOff>28575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1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23</xdr:row>
          <xdr:rowOff>0</xdr:rowOff>
        </xdr:from>
        <xdr:to>
          <xdr:col>3</xdr:col>
          <xdr:colOff>333375</xdr:colOff>
          <xdr:row>24</xdr:row>
          <xdr:rowOff>28575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1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24</xdr:row>
          <xdr:rowOff>0</xdr:rowOff>
        </xdr:from>
        <xdr:to>
          <xdr:col>3</xdr:col>
          <xdr:colOff>333375</xdr:colOff>
          <xdr:row>25</xdr:row>
          <xdr:rowOff>28575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1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25</xdr:row>
          <xdr:rowOff>0</xdr:rowOff>
        </xdr:from>
        <xdr:to>
          <xdr:col>3</xdr:col>
          <xdr:colOff>333375</xdr:colOff>
          <xdr:row>26</xdr:row>
          <xdr:rowOff>28575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1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26</xdr:row>
          <xdr:rowOff>0</xdr:rowOff>
        </xdr:from>
        <xdr:to>
          <xdr:col>3</xdr:col>
          <xdr:colOff>333375</xdr:colOff>
          <xdr:row>27</xdr:row>
          <xdr:rowOff>28575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1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27</xdr:row>
          <xdr:rowOff>0</xdr:rowOff>
        </xdr:from>
        <xdr:to>
          <xdr:col>3</xdr:col>
          <xdr:colOff>333375</xdr:colOff>
          <xdr:row>28</xdr:row>
          <xdr:rowOff>28575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1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22</xdr:row>
          <xdr:rowOff>0</xdr:rowOff>
        </xdr:from>
        <xdr:to>
          <xdr:col>5</xdr:col>
          <xdr:colOff>333375</xdr:colOff>
          <xdr:row>23</xdr:row>
          <xdr:rowOff>28575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1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23</xdr:row>
          <xdr:rowOff>0</xdr:rowOff>
        </xdr:from>
        <xdr:to>
          <xdr:col>5</xdr:col>
          <xdr:colOff>333375</xdr:colOff>
          <xdr:row>24</xdr:row>
          <xdr:rowOff>28575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1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24</xdr:row>
          <xdr:rowOff>0</xdr:rowOff>
        </xdr:from>
        <xdr:to>
          <xdr:col>5</xdr:col>
          <xdr:colOff>333375</xdr:colOff>
          <xdr:row>25</xdr:row>
          <xdr:rowOff>28575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1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25</xdr:row>
          <xdr:rowOff>0</xdr:rowOff>
        </xdr:from>
        <xdr:to>
          <xdr:col>5</xdr:col>
          <xdr:colOff>333375</xdr:colOff>
          <xdr:row>26</xdr:row>
          <xdr:rowOff>28575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1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26</xdr:row>
          <xdr:rowOff>0</xdr:rowOff>
        </xdr:from>
        <xdr:to>
          <xdr:col>5</xdr:col>
          <xdr:colOff>333375</xdr:colOff>
          <xdr:row>27</xdr:row>
          <xdr:rowOff>28575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1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27</xdr:row>
          <xdr:rowOff>0</xdr:rowOff>
        </xdr:from>
        <xdr:to>
          <xdr:col>5</xdr:col>
          <xdr:colOff>333375</xdr:colOff>
          <xdr:row>28</xdr:row>
          <xdr:rowOff>28575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1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22</xdr:row>
          <xdr:rowOff>0</xdr:rowOff>
        </xdr:from>
        <xdr:to>
          <xdr:col>7</xdr:col>
          <xdr:colOff>333375</xdr:colOff>
          <xdr:row>23</xdr:row>
          <xdr:rowOff>28575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1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23</xdr:row>
          <xdr:rowOff>0</xdr:rowOff>
        </xdr:from>
        <xdr:to>
          <xdr:col>7</xdr:col>
          <xdr:colOff>333375</xdr:colOff>
          <xdr:row>24</xdr:row>
          <xdr:rowOff>28575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1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24</xdr:row>
          <xdr:rowOff>0</xdr:rowOff>
        </xdr:from>
        <xdr:to>
          <xdr:col>7</xdr:col>
          <xdr:colOff>333375</xdr:colOff>
          <xdr:row>25</xdr:row>
          <xdr:rowOff>28575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1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25</xdr:row>
          <xdr:rowOff>0</xdr:rowOff>
        </xdr:from>
        <xdr:to>
          <xdr:col>7</xdr:col>
          <xdr:colOff>333375</xdr:colOff>
          <xdr:row>26</xdr:row>
          <xdr:rowOff>28575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1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26</xdr:row>
          <xdr:rowOff>0</xdr:rowOff>
        </xdr:from>
        <xdr:to>
          <xdr:col>7</xdr:col>
          <xdr:colOff>333375</xdr:colOff>
          <xdr:row>27</xdr:row>
          <xdr:rowOff>28575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1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27</xdr:row>
          <xdr:rowOff>0</xdr:rowOff>
        </xdr:from>
        <xdr:to>
          <xdr:col>7</xdr:col>
          <xdr:colOff>333375</xdr:colOff>
          <xdr:row>28</xdr:row>
          <xdr:rowOff>28575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1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22</xdr:row>
          <xdr:rowOff>0</xdr:rowOff>
        </xdr:from>
        <xdr:to>
          <xdr:col>9</xdr:col>
          <xdr:colOff>333375</xdr:colOff>
          <xdr:row>23</xdr:row>
          <xdr:rowOff>28575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1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23</xdr:row>
          <xdr:rowOff>0</xdr:rowOff>
        </xdr:from>
        <xdr:to>
          <xdr:col>9</xdr:col>
          <xdr:colOff>333375</xdr:colOff>
          <xdr:row>24</xdr:row>
          <xdr:rowOff>28575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1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24</xdr:row>
          <xdr:rowOff>0</xdr:rowOff>
        </xdr:from>
        <xdr:to>
          <xdr:col>9</xdr:col>
          <xdr:colOff>333375</xdr:colOff>
          <xdr:row>25</xdr:row>
          <xdr:rowOff>28575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1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25</xdr:row>
          <xdr:rowOff>0</xdr:rowOff>
        </xdr:from>
        <xdr:to>
          <xdr:col>9</xdr:col>
          <xdr:colOff>333375</xdr:colOff>
          <xdr:row>26</xdr:row>
          <xdr:rowOff>28575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1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26</xdr:row>
          <xdr:rowOff>0</xdr:rowOff>
        </xdr:from>
        <xdr:to>
          <xdr:col>9</xdr:col>
          <xdr:colOff>333375</xdr:colOff>
          <xdr:row>27</xdr:row>
          <xdr:rowOff>28575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1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27</xdr:row>
          <xdr:rowOff>0</xdr:rowOff>
        </xdr:from>
        <xdr:to>
          <xdr:col>9</xdr:col>
          <xdr:colOff>333375</xdr:colOff>
          <xdr:row>28</xdr:row>
          <xdr:rowOff>28575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1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22</xdr:row>
          <xdr:rowOff>0</xdr:rowOff>
        </xdr:from>
        <xdr:to>
          <xdr:col>11</xdr:col>
          <xdr:colOff>342900</xdr:colOff>
          <xdr:row>23</xdr:row>
          <xdr:rowOff>28575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1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23</xdr:row>
          <xdr:rowOff>0</xdr:rowOff>
        </xdr:from>
        <xdr:to>
          <xdr:col>11</xdr:col>
          <xdr:colOff>342900</xdr:colOff>
          <xdr:row>24</xdr:row>
          <xdr:rowOff>28575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1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24</xdr:row>
          <xdr:rowOff>0</xdr:rowOff>
        </xdr:from>
        <xdr:to>
          <xdr:col>11</xdr:col>
          <xdr:colOff>342900</xdr:colOff>
          <xdr:row>25</xdr:row>
          <xdr:rowOff>28575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1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25</xdr:row>
          <xdr:rowOff>0</xdr:rowOff>
        </xdr:from>
        <xdr:to>
          <xdr:col>11</xdr:col>
          <xdr:colOff>342900</xdr:colOff>
          <xdr:row>26</xdr:row>
          <xdr:rowOff>28575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1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26</xdr:row>
          <xdr:rowOff>0</xdr:rowOff>
        </xdr:from>
        <xdr:to>
          <xdr:col>11</xdr:col>
          <xdr:colOff>342900</xdr:colOff>
          <xdr:row>27</xdr:row>
          <xdr:rowOff>28575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1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27</xdr:row>
          <xdr:rowOff>0</xdr:rowOff>
        </xdr:from>
        <xdr:to>
          <xdr:col>11</xdr:col>
          <xdr:colOff>342900</xdr:colOff>
          <xdr:row>28</xdr:row>
          <xdr:rowOff>28575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1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29</xdr:row>
          <xdr:rowOff>9525</xdr:rowOff>
        </xdr:from>
        <xdr:to>
          <xdr:col>3</xdr:col>
          <xdr:colOff>333375</xdr:colOff>
          <xdr:row>30</xdr:row>
          <xdr:rowOff>28575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1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30</xdr:row>
          <xdr:rowOff>9525</xdr:rowOff>
        </xdr:from>
        <xdr:to>
          <xdr:col>3</xdr:col>
          <xdr:colOff>333375</xdr:colOff>
          <xdr:row>31</xdr:row>
          <xdr:rowOff>28575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1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31</xdr:row>
          <xdr:rowOff>9525</xdr:rowOff>
        </xdr:from>
        <xdr:to>
          <xdr:col>3</xdr:col>
          <xdr:colOff>333375</xdr:colOff>
          <xdr:row>32</xdr:row>
          <xdr:rowOff>28575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1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32</xdr:row>
          <xdr:rowOff>9525</xdr:rowOff>
        </xdr:from>
        <xdr:to>
          <xdr:col>3</xdr:col>
          <xdr:colOff>333375</xdr:colOff>
          <xdr:row>33</xdr:row>
          <xdr:rowOff>19050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1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33</xdr:row>
          <xdr:rowOff>9525</xdr:rowOff>
        </xdr:from>
        <xdr:to>
          <xdr:col>3</xdr:col>
          <xdr:colOff>333375</xdr:colOff>
          <xdr:row>34</xdr:row>
          <xdr:rowOff>28575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1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34</xdr:row>
          <xdr:rowOff>9525</xdr:rowOff>
        </xdr:from>
        <xdr:to>
          <xdr:col>3</xdr:col>
          <xdr:colOff>333375</xdr:colOff>
          <xdr:row>35</xdr:row>
          <xdr:rowOff>19050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1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29</xdr:row>
          <xdr:rowOff>9525</xdr:rowOff>
        </xdr:from>
        <xdr:to>
          <xdr:col>5</xdr:col>
          <xdr:colOff>333375</xdr:colOff>
          <xdr:row>30</xdr:row>
          <xdr:rowOff>28575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1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30</xdr:row>
          <xdr:rowOff>9525</xdr:rowOff>
        </xdr:from>
        <xdr:to>
          <xdr:col>5</xdr:col>
          <xdr:colOff>333375</xdr:colOff>
          <xdr:row>31</xdr:row>
          <xdr:rowOff>28575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1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31</xdr:row>
          <xdr:rowOff>9525</xdr:rowOff>
        </xdr:from>
        <xdr:to>
          <xdr:col>5</xdr:col>
          <xdr:colOff>333375</xdr:colOff>
          <xdr:row>32</xdr:row>
          <xdr:rowOff>28575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1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32</xdr:row>
          <xdr:rowOff>9525</xdr:rowOff>
        </xdr:from>
        <xdr:to>
          <xdr:col>5</xdr:col>
          <xdr:colOff>333375</xdr:colOff>
          <xdr:row>33</xdr:row>
          <xdr:rowOff>19050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1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33</xdr:row>
          <xdr:rowOff>9525</xdr:rowOff>
        </xdr:from>
        <xdr:to>
          <xdr:col>5</xdr:col>
          <xdr:colOff>333375</xdr:colOff>
          <xdr:row>34</xdr:row>
          <xdr:rowOff>28575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1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34</xdr:row>
          <xdr:rowOff>9525</xdr:rowOff>
        </xdr:from>
        <xdr:to>
          <xdr:col>5</xdr:col>
          <xdr:colOff>333375</xdr:colOff>
          <xdr:row>35</xdr:row>
          <xdr:rowOff>19050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1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29</xdr:row>
          <xdr:rowOff>9525</xdr:rowOff>
        </xdr:from>
        <xdr:to>
          <xdr:col>7</xdr:col>
          <xdr:colOff>333375</xdr:colOff>
          <xdr:row>30</xdr:row>
          <xdr:rowOff>28575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1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30</xdr:row>
          <xdr:rowOff>9525</xdr:rowOff>
        </xdr:from>
        <xdr:to>
          <xdr:col>7</xdr:col>
          <xdr:colOff>333375</xdr:colOff>
          <xdr:row>31</xdr:row>
          <xdr:rowOff>28575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1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31</xdr:row>
          <xdr:rowOff>9525</xdr:rowOff>
        </xdr:from>
        <xdr:to>
          <xdr:col>7</xdr:col>
          <xdr:colOff>333375</xdr:colOff>
          <xdr:row>32</xdr:row>
          <xdr:rowOff>28575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1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32</xdr:row>
          <xdr:rowOff>9525</xdr:rowOff>
        </xdr:from>
        <xdr:to>
          <xdr:col>7</xdr:col>
          <xdr:colOff>333375</xdr:colOff>
          <xdr:row>33</xdr:row>
          <xdr:rowOff>19050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1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33</xdr:row>
          <xdr:rowOff>9525</xdr:rowOff>
        </xdr:from>
        <xdr:to>
          <xdr:col>7</xdr:col>
          <xdr:colOff>333375</xdr:colOff>
          <xdr:row>34</xdr:row>
          <xdr:rowOff>28575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1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34</xdr:row>
          <xdr:rowOff>9525</xdr:rowOff>
        </xdr:from>
        <xdr:to>
          <xdr:col>7</xdr:col>
          <xdr:colOff>333375</xdr:colOff>
          <xdr:row>35</xdr:row>
          <xdr:rowOff>19050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1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29</xdr:row>
          <xdr:rowOff>9525</xdr:rowOff>
        </xdr:from>
        <xdr:to>
          <xdr:col>9</xdr:col>
          <xdr:colOff>333375</xdr:colOff>
          <xdr:row>30</xdr:row>
          <xdr:rowOff>28575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1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30</xdr:row>
          <xdr:rowOff>9525</xdr:rowOff>
        </xdr:from>
        <xdr:to>
          <xdr:col>9</xdr:col>
          <xdr:colOff>333375</xdr:colOff>
          <xdr:row>31</xdr:row>
          <xdr:rowOff>28575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1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31</xdr:row>
          <xdr:rowOff>9525</xdr:rowOff>
        </xdr:from>
        <xdr:to>
          <xdr:col>9</xdr:col>
          <xdr:colOff>333375</xdr:colOff>
          <xdr:row>32</xdr:row>
          <xdr:rowOff>28575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1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32</xdr:row>
          <xdr:rowOff>9525</xdr:rowOff>
        </xdr:from>
        <xdr:to>
          <xdr:col>9</xdr:col>
          <xdr:colOff>333375</xdr:colOff>
          <xdr:row>33</xdr:row>
          <xdr:rowOff>19050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1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33</xdr:row>
          <xdr:rowOff>9525</xdr:rowOff>
        </xdr:from>
        <xdr:to>
          <xdr:col>9</xdr:col>
          <xdr:colOff>333375</xdr:colOff>
          <xdr:row>34</xdr:row>
          <xdr:rowOff>28575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1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34</xdr:row>
          <xdr:rowOff>9525</xdr:rowOff>
        </xdr:from>
        <xdr:to>
          <xdr:col>9</xdr:col>
          <xdr:colOff>333375</xdr:colOff>
          <xdr:row>35</xdr:row>
          <xdr:rowOff>19050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1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29</xdr:row>
          <xdr:rowOff>9525</xdr:rowOff>
        </xdr:from>
        <xdr:to>
          <xdr:col>11</xdr:col>
          <xdr:colOff>342900</xdr:colOff>
          <xdr:row>30</xdr:row>
          <xdr:rowOff>28575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1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30</xdr:row>
          <xdr:rowOff>9525</xdr:rowOff>
        </xdr:from>
        <xdr:to>
          <xdr:col>11</xdr:col>
          <xdr:colOff>342900</xdr:colOff>
          <xdr:row>31</xdr:row>
          <xdr:rowOff>28575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1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31</xdr:row>
          <xdr:rowOff>9525</xdr:rowOff>
        </xdr:from>
        <xdr:to>
          <xdr:col>11</xdr:col>
          <xdr:colOff>342900</xdr:colOff>
          <xdr:row>32</xdr:row>
          <xdr:rowOff>28575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1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32</xdr:row>
          <xdr:rowOff>9525</xdr:rowOff>
        </xdr:from>
        <xdr:to>
          <xdr:col>11</xdr:col>
          <xdr:colOff>342900</xdr:colOff>
          <xdr:row>33</xdr:row>
          <xdr:rowOff>19050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1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33</xdr:row>
          <xdr:rowOff>9525</xdr:rowOff>
        </xdr:from>
        <xdr:to>
          <xdr:col>11</xdr:col>
          <xdr:colOff>342900</xdr:colOff>
          <xdr:row>34</xdr:row>
          <xdr:rowOff>28575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1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34</xdr:row>
          <xdr:rowOff>9525</xdr:rowOff>
        </xdr:from>
        <xdr:to>
          <xdr:col>11</xdr:col>
          <xdr:colOff>342900</xdr:colOff>
          <xdr:row>35</xdr:row>
          <xdr:rowOff>19050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1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36</xdr:row>
          <xdr:rowOff>9525</xdr:rowOff>
        </xdr:from>
        <xdr:to>
          <xdr:col>3</xdr:col>
          <xdr:colOff>333375</xdr:colOff>
          <xdr:row>37</xdr:row>
          <xdr:rowOff>28575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1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37</xdr:row>
          <xdr:rowOff>9525</xdr:rowOff>
        </xdr:from>
        <xdr:to>
          <xdr:col>3</xdr:col>
          <xdr:colOff>333375</xdr:colOff>
          <xdr:row>38</xdr:row>
          <xdr:rowOff>28575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1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38</xdr:row>
          <xdr:rowOff>9525</xdr:rowOff>
        </xdr:from>
        <xdr:to>
          <xdr:col>3</xdr:col>
          <xdr:colOff>333375</xdr:colOff>
          <xdr:row>39</xdr:row>
          <xdr:rowOff>28575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1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39</xdr:row>
          <xdr:rowOff>9525</xdr:rowOff>
        </xdr:from>
        <xdr:to>
          <xdr:col>3</xdr:col>
          <xdr:colOff>333375</xdr:colOff>
          <xdr:row>40</xdr:row>
          <xdr:rowOff>19050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1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40</xdr:row>
          <xdr:rowOff>9525</xdr:rowOff>
        </xdr:from>
        <xdr:to>
          <xdr:col>3</xdr:col>
          <xdr:colOff>333375</xdr:colOff>
          <xdr:row>41</xdr:row>
          <xdr:rowOff>28575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1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41</xdr:row>
          <xdr:rowOff>9525</xdr:rowOff>
        </xdr:from>
        <xdr:to>
          <xdr:col>3</xdr:col>
          <xdr:colOff>333375</xdr:colOff>
          <xdr:row>42</xdr:row>
          <xdr:rowOff>19050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1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36</xdr:row>
          <xdr:rowOff>9525</xdr:rowOff>
        </xdr:from>
        <xdr:to>
          <xdr:col>5</xdr:col>
          <xdr:colOff>333375</xdr:colOff>
          <xdr:row>37</xdr:row>
          <xdr:rowOff>28575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1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37</xdr:row>
          <xdr:rowOff>9525</xdr:rowOff>
        </xdr:from>
        <xdr:to>
          <xdr:col>5</xdr:col>
          <xdr:colOff>333375</xdr:colOff>
          <xdr:row>38</xdr:row>
          <xdr:rowOff>28575</xdr:rowOff>
        </xdr:to>
        <xdr:sp macro="" textlink="">
          <xdr:nvSpPr>
            <xdr:cNvPr id="1152" name="Check Box 12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1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38</xdr:row>
          <xdr:rowOff>9525</xdr:rowOff>
        </xdr:from>
        <xdr:to>
          <xdr:col>5</xdr:col>
          <xdr:colOff>333375</xdr:colOff>
          <xdr:row>39</xdr:row>
          <xdr:rowOff>28575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1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39</xdr:row>
          <xdr:rowOff>9525</xdr:rowOff>
        </xdr:from>
        <xdr:to>
          <xdr:col>5</xdr:col>
          <xdr:colOff>333375</xdr:colOff>
          <xdr:row>40</xdr:row>
          <xdr:rowOff>19050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1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40</xdr:row>
          <xdr:rowOff>9525</xdr:rowOff>
        </xdr:from>
        <xdr:to>
          <xdr:col>5</xdr:col>
          <xdr:colOff>333375</xdr:colOff>
          <xdr:row>41</xdr:row>
          <xdr:rowOff>28575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1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41</xdr:row>
          <xdr:rowOff>9525</xdr:rowOff>
        </xdr:from>
        <xdr:to>
          <xdr:col>5</xdr:col>
          <xdr:colOff>333375</xdr:colOff>
          <xdr:row>42</xdr:row>
          <xdr:rowOff>19050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1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36</xdr:row>
          <xdr:rowOff>9525</xdr:rowOff>
        </xdr:from>
        <xdr:to>
          <xdr:col>7</xdr:col>
          <xdr:colOff>333375</xdr:colOff>
          <xdr:row>37</xdr:row>
          <xdr:rowOff>28575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1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37</xdr:row>
          <xdr:rowOff>9525</xdr:rowOff>
        </xdr:from>
        <xdr:to>
          <xdr:col>7</xdr:col>
          <xdr:colOff>333375</xdr:colOff>
          <xdr:row>38</xdr:row>
          <xdr:rowOff>28575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1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38</xdr:row>
          <xdr:rowOff>9525</xdr:rowOff>
        </xdr:from>
        <xdr:to>
          <xdr:col>7</xdr:col>
          <xdr:colOff>333375</xdr:colOff>
          <xdr:row>39</xdr:row>
          <xdr:rowOff>28575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1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39</xdr:row>
          <xdr:rowOff>9525</xdr:rowOff>
        </xdr:from>
        <xdr:to>
          <xdr:col>7</xdr:col>
          <xdr:colOff>333375</xdr:colOff>
          <xdr:row>40</xdr:row>
          <xdr:rowOff>19050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1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40</xdr:row>
          <xdr:rowOff>9525</xdr:rowOff>
        </xdr:from>
        <xdr:to>
          <xdr:col>7</xdr:col>
          <xdr:colOff>333375</xdr:colOff>
          <xdr:row>41</xdr:row>
          <xdr:rowOff>28575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1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41</xdr:row>
          <xdr:rowOff>9525</xdr:rowOff>
        </xdr:from>
        <xdr:to>
          <xdr:col>7</xdr:col>
          <xdr:colOff>333375</xdr:colOff>
          <xdr:row>42</xdr:row>
          <xdr:rowOff>19050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1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36</xdr:row>
          <xdr:rowOff>9525</xdr:rowOff>
        </xdr:from>
        <xdr:to>
          <xdr:col>9</xdr:col>
          <xdr:colOff>333375</xdr:colOff>
          <xdr:row>37</xdr:row>
          <xdr:rowOff>28575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1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37</xdr:row>
          <xdr:rowOff>9525</xdr:rowOff>
        </xdr:from>
        <xdr:to>
          <xdr:col>9</xdr:col>
          <xdr:colOff>333375</xdr:colOff>
          <xdr:row>38</xdr:row>
          <xdr:rowOff>28575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1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38</xdr:row>
          <xdr:rowOff>9525</xdr:rowOff>
        </xdr:from>
        <xdr:to>
          <xdr:col>9</xdr:col>
          <xdr:colOff>333375</xdr:colOff>
          <xdr:row>39</xdr:row>
          <xdr:rowOff>28575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1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39</xdr:row>
          <xdr:rowOff>9525</xdr:rowOff>
        </xdr:from>
        <xdr:to>
          <xdr:col>9</xdr:col>
          <xdr:colOff>333375</xdr:colOff>
          <xdr:row>40</xdr:row>
          <xdr:rowOff>19050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1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40</xdr:row>
          <xdr:rowOff>9525</xdr:rowOff>
        </xdr:from>
        <xdr:to>
          <xdr:col>9</xdr:col>
          <xdr:colOff>333375</xdr:colOff>
          <xdr:row>41</xdr:row>
          <xdr:rowOff>28575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1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41</xdr:row>
          <xdr:rowOff>9525</xdr:rowOff>
        </xdr:from>
        <xdr:to>
          <xdr:col>9</xdr:col>
          <xdr:colOff>333375</xdr:colOff>
          <xdr:row>42</xdr:row>
          <xdr:rowOff>19050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1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36</xdr:row>
          <xdr:rowOff>9525</xdr:rowOff>
        </xdr:from>
        <xdr:to>
          <xdr:col>11</xdr:col>
          <xdr:colOff>342900</xdr:colOff>
          <xdr:row>37</xdr:row>
          <xdr:rowOff>28575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1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37</xdr:row>
          <xdr:rowOff>9525</xdr:rowOff>
        </xdr:from>
        <xdr:to>
          <xdr:col>11</xdr:col>
          <xdr:colOff>342900</xdr:colOff>
          <xdr:row>38</xdr:row>
          <xdr:rowOff>28575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1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38</xdr:row>
          <xdr:rowOff>9525</xdr:rowOff>
        </xdr:from>
        <xdr:to>
          <xdr:col>11</xdr:col>
          <xdr:colOff>342900</xdr:colOff>
          <xdr:row>39</xdr:row>
          <xdr:rowOff>28575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1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39</xdr:row>
          <xdr:rowOff>9525</xdr:rowOff>
        </xdr:from>
        <xdr:to>
          <xdr:col>11</xdr:col>
          <xdr:colOff>342900</xdr:colOff>
          <xdr:row>40</xdr:row>
          <xdr:rowOff>19050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1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40</xdr:row>
          <xdr:rowOff>9525</xdr:rowOff>
        </xdr:from>
        <xdr:to>
          <xdr:col>11</xdr:col>
          <xdr:colOff>342900</xdr:colOff>
          <xdr:row>41</xdr:row>
          <xdr:rowOff>28575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1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41</xdr:row>
          <xdr:rowOff>9525</xdr:rowOff>
        </xdr:from>
        <xdr:to>
          <xdr:col>11</xdr:col>
          <xdr:colOff>342900</xdr:colOff>
          <xdr:row>42</xdr:row>
          <xdr:rowOff>19050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1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44</xdr:row>
          <xdr:rowOff>9525</xdr:rowOff>
        </xdr:from>
        <xdr:to>
          <xdr:col>3</xdr:col>
          <xdr:colOff>333375</xdr:colOff>
          <xdr:row>45</xdr:row>
          <xdr:rowOff>28575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1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45</xdr:row>
          <xdr:rowOff>9525</xdr:rowOff>
        </xdr:from>
        <xdr:to>
          <xdr:col>3</xdr:col>
          <xdr:colOff>333375</xdr:colOff>
          <xdr:row>46</xdr:row>
          <xdr:rowOff>28575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1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46</xdr:row>
          <xdr:rowOff>9525</xdr:rowOff>
        </xdr:from>
        <xdr:to>
          <xdr:col>3</xdr:col>
          <xdr:colOff>333375</xdr:colOff>
          <xdr:row>47</xdr:row>
          <xdr:rowOff>28575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1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47</xdr:row>
          <xdr:rowOff>9525</xdr:rowOff>
        </xdr:from>
        <xdr:to>
          <xdr:col>3</xdr:col>
          <xdr:colOff>333375</xdr:colOff>
          <xdr:row>48</xdr:row>
          <xdr:rowOff>19050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1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48</xdr:row>
          <xdr:rowOff>9525</xdr:rowOff>
        </xdr:from>
        <xdr:to>
          <xdr:col>3</xdr:col>
          <xdr:colOff>333375</xdr:colOff>
          <xdr:row>49</xdr:row>
          <xdr:rowOff>28575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1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49</xdr:row>
          <xdr:rowOff>9525</xdr:rowOff>
        </xdr:from>
        <xdr:to>
          <xdr:col>3</xdr:col>
          <xdr:colOff>333375</xdr:colOff>
          <xdr:row>50</xdr:row>
          <xdr:rowOff>19050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1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44</xdr:row>
          <xdr:rowOff>9525</xdr:rowOff>
        </xdr:from>
        <xdr:to>
          <xdr:col>5</xdr:col>
          <xdr:colOff>333375</xdr:colOff>
          <xdr:row>45</xdr:row>
          <xdr:rowOff>28575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1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45</xdr:row>
          <xdr:rowOff>9525</xdr:rowOff>
        </xdr:from>
        <xdr:to>
          <xdr:col>5</xdr:col>
          <xdr:colOff>333375</xdr:colOff>
          <xdr:row>46</xdr:row>
          <xdr:rowOff>28575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1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46</xdr:row>
          <xdr:rowOff>9525</xdr:rowOff>
        </xdr:from>
        <xdr:to>
          <xdr:col>5</xdr:col>
          <xdr:colOff>333375</xdr:colOff>
          <xdr:row>47</xdr:row>
          <xdr:rowOff>28575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1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47</xdr:row>
          <xdr:rowOff>9525</xdr:rowOff>
        </xdr:from>
        <xdr:to>
          <xdr:col>5</xdr:col>
          <xdr:colOff>333375</xdr:colOff>
          <xdr:row>48</xdr:row>
          <xdr:rowOff>19050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1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48</xdr:row>
          <xdr:rowOff>9525</xdr:rowOff>
        </xdr:from>
        <xdr:to>
          <xdr:col>5</xdr:col>
          <xdr:colOff>333375</xdr:colOff>
          <xdr:row>49</xdr:row>
          <xdr:rowOff>28575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1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49</xdr:row>
          <xdr:rowOff>9525</xdr:rowOff>
        </xdr:from>
        <xdr:to>
          <xdr:col>5</xdr:col>
          <xdr:colOff>333375</xdr:colOff>
          <xdr:row>50</xdr:row>
          <xdr:rowOff>19050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1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44</xdr:row>
          <xdr:rowOff>9525</xdr:rowOff>
        </xdr:from>
        <xdr:to>
          <xdr:col>7</xdr:col>
          <xdr:colOff>333375</xdr:colOff>
          <xdr:row>45</xdr:row>
          <xdr:rowOff>28575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1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45</xdr:row>
          <xdr:rowOff>9525</xdr:rowOff>
        </xdr:from>
        <xdr:to>
          <xdr:col>7</xdr:col>
          <xdr:colOff>333375</xdr:colOff>
          <xdr:row>46</xdr:row>
          <xdr:rowOff>28575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1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46</xdr:row>
          <xdr:rowOff>9525</xdr:rowOff>
        </xdr:from>
        <xdr:to>
          <xdr:col>7</xdr:col>
          <xdr:colOff>333375</xdr:colOff>
          <xdr:row>47</xdr:row>
          <xdr:rowOff>28575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1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47</xdr:row>
          <xdr:rowOff>9525</xdr:rowOff>
        </xdr:from>
        <xdr:to>
          <xdr:col>7</xdr:col>
          <xdr:colOff>333375</xdr:colOff>
          <xdr:row>48</xdr:row>
          <xdr:rowOff>19050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1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48</xdr:row>
          <xdr:rowOff>9525</xdr:rowOff>
        </xdr:from>
        <xdr:to>
          <xdr:col>7</xdr:col>
          <xdr:colOff>333375</xdr:colOff>
          <xdr:row>49</xdr:row>
          <xdr:rowOff>28575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1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49</xdr:row>
          <xdr:rowOff>9525</xdr:rowOff>
        </xdr:from>
        <xdr:to>
          <xdr:col>7</xdr:col>
          <xdr:colOff>333375</xdr:colOff>
          <xdr:row>50</xdr:row>
          <xdr:rowOff>19050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1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44</xdr:row>
          <xdr:rowOff>9525</xdr:rowOff>
        </xdr:from>
        <xdr:to>
          <xdr:col>9</xdr:col>
          <xdr:colOff>333375</xdr:colOff>
          <xdr:row>45</xdr:row>
          <xdr:rowOff>28575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1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45</xdr:row>
          <xdr:rowOff>9525</xdr:rowOff>
        </xdr:from>
        <xdr:to>
          <xdr:col>9</xdr:col>
          <xdr:colOff>333375</xdr:colOff>
          <xdr:row>46</xdr:row>
          <xdr:rowOff>28575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1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46</xdr:row>
          <xdr:rowOff>9525</xdr:rowOff>
        </xdr:from>
        <xdr:to>
          <xdr:col>9</xdr:col>
          <xdr:colOff>333375</xdr:colOff>
          <xdr:row>47</xdr:row>
          <xdr:rowOff>28575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1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47</xdr:row>
          <xdr:rowOff>9525</xdr:rowOff>
        </xdr:from>
        <xdr:to>
          <xdr:col>9</xdr:col>
          <xdr:colOff>333375</xdr:colOff>
          <xdr:row>48</xdr:row>
          <xdr:rowOff>19050</xdr:rowOff>
        </xdr:to>
        <xdr:sp macro="" textlink="">
          <xdr:nvSpPr>
            <xdr:cNvPr id="1196" name="Check Box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1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48</xdr:row>
          <xdr:rowOff>9525</xdr:rowOff>
        </xdr:from>
        <xdr:to>
          <xdr:col>9</xdr:col>
          <xdr:colOff>333375</xdr:colOff>
          <xdr:row>49</xdr:row>
          <xdr:rowOff>28575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1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49</xdr:row>
          <xdr:rowOff>9525</xdr:rowOff>
        </xdr:from>
        <xdr:to>
          <xdr:col>9</xdr:col>
          <xdr:colOff>333375</xdr:colOff>
          <xdr:row>50</xdr:row>
          <xdr:rowOff>19050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1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44</xdr:row>
          <xdr:rowOff>9525</xdr:rowOff>
        </xdr:from>
        <xdr:to>
          <xdr:col>11</xdr:col>
          <xdr:colOff>342900</xdr:colOff>
          <xdr:row>45</xdr:row>
          <xdr:rowOff>28575</xdr:rowOff>
        </xdr:to>
        <xdr:sp macro="" textlink="">
          <xdr:nvSpPr>
            <xdr:cNvPr id="1199" name="Check Box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1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45</xdr:row>
          <xdr:rowOff>9525</xdr:rowOff>
        </xdr:from>
        <xdr:to>
          <xdr:col>11</xdr:col>
          <xdr:colOff>342900</xdr:colOff>
          <xdr:row>46</xdr:row>
          <xdr:rowOff>28575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1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46</xdr:row>
          <xdr:rowOff>9525</xdr:rowOff>
        </xdr:from>
        <xdr:to>
          <xdr:col>11</xdr:col>
          <xdr:colOff>342900</xdr:colOff>
          <xdr:row>47</xdr:row>
          <xdr:rowOff>28575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1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47</xdr:row>
          <xdr:rowOff>9525</xdr:rowOff>
        </xdr:from>
        <xdr:to>
          <xdr:col>11</xdr:col>
          <xdr:colOff>342900</xdr:colOff>
          <xdr:row>48</xdr:row>
          <xdr:rowOff>19050</xdr:rowOff>
        </xdr:to>
        <xdr:sp macro="" textlink="">
          <xdr:nvSpPr>
            <xdr:cNvPr id="1202" name="Check Box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1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48</xdr:row>
          <xdr:rowOff>9525</xdr:rowOff>
        </xdr:from>
        <xdr:to>
          <xdr:col>11</xdr:col>
          <xdr:colOff>342900</xdr:colOff>
          <xdr:row>49</xdr:row>
          <xdr:rowOff>28575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1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49</xdr:row>
          <xdr:rowOff>9525</xdr:rowOff>
        </xdr:from>
        <xdr:to>
          <xdr:col>11</xdr:col>
          <xdr:colOff>342900</xdr:colOff>
          <xdr:row>50</xdr:row>
          <xdr:rowOff>19050</xdr:rowOff>
        </xdr:to>
        <xdr:sp macro="" textlink="">
          <xdr:nvSpPr>
            <xdr:cNvPr id="1204" name="Check Box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1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51</xdr:row>
          <xdr:rowOff>9525</xdr:rowOff>
        </xdr:from>
        <xdr:to>
          <xdr:col>3</xdr:col>
          <xdr:colOff>333375</xdr:colOff>
          <xdr:row>52</xdr:row>
          <xdr:rowOff>28575</xdr:rowOff>
        </xdr:to>
        <xdr:sp macro="" textlink="">
          <xdr:nvSpPr>
            <xdr:cNvPr id="1205" name="Check Box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1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52</xdr:row>
          <xdr:rowOff>9525</xdr:rowOff>
        </xdr:from>
        <xdr:to>
          <xdr:col>3</xdr:col>
          <xdr:colOff>333375</xdr:colOff>
          <xdr:row>53</xdr:row>
          <xdr:rowOff>28575</xdr:rowOff>
        </xdr:to>
        <xdr:sp macro="" textlink="">
          <xdr:nvSpPr>
            <xdr:cNvPr id="1206" name="Check Box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1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53</xdr:row>
          <xdr:rowOff>9525</xdr:rowOff>
        </xdr:from>
        <xdr:to>
          <xdr:col>3</xdr:col>
          <xdr:colOff>333375</xdr:colOff>
          <xdr:row>54</xdr:row>
          <xdr:rowOff>28575</xdr:rowOff>
        </xdr:to>
        <xdr:sp macro="" textlink="">
          <xdr:nvSpPr>
            <xdr:cNvPr id="1207" name="Check Box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1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54</xdr:row>
          <xdr:rowOff>9525</xdr:rowOff>
        </xdr:from>
        <xdr:to>
          <xdr:col>3</xdr:col>
          <xdr:colOff>333375</xdr:colOff>
          <xdr:row>55</xdr:row>
          <xdr:rowOff>19050</xdr:rowOff>
        </xdr:to>
        <xdr:sp macro="" textlink="">
          <xdr:nvSpPr>
            <xdr:cNvPr id="1208" name="Check Box 18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1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55</xdr:row>
          <xdr:rowOff>9525</xdr:rowOff>
        </xdr:from>
        <xdr:to>
          <xdr:col>3</xdr:col>
          <xdr:colOff>333375</xdr:colOff>
          <xdr:row>56</xdr:row>
          <xdr:rowOff>28575</xdr:rowOff>
        </xdr:to>
        <xdr:sp macro="" textlink="">
          <xdr:nvSpPr>
            <xdr:cNvPr id="1209" name="Check Box 18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1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56</xdr:row>
          <xdr:rowOff>9525</xdr:rowOff>
        </xdr:from>
        <xdr:to>
          <xdr:col>3</xdr:col>
          <xdr:colOff>333375</xdr:colOff>
          <xdr:row>57</xdr:row>
          <xdr:rowOff>19050</xdr:rowOff>
        </xdr:to>
        <xdr:sp macro="" textlink="">
          <xdr:nvSpPr>
            <xdr:cNvPr id="1210" name="Check Box 18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1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51</xdr:row>
          <xdr:rowOff>9525</xdr:rowOff>
        </xdr:from>
        <xdr:to>
          <xdr:col>5</xdr:col>
          <xdr:colOff>333375</xdr:colOff>
          <xdr:row>52</xdr:row>
          <xdr:rowOff>28575</xdr:rowOff>
        </xdr:to>
        <xdr:sp macro="" textlink="">
          <xdr:nvSpPr>
            <xdr:cNvPr id="1211" name="Check Box 187" hidden="1">
              <a:extLst>
                <a:ext uri="{63B3BB69-23CF-44E3-9099-C40C66FF867C}">
                  <a14:compatExt spid="_x0000_s1211"/>
                </a:ext>
                <a:ext uri="{FF2B5EF4-FFF2-40B4-BE49-F238E27FC236}">
                  <a16:creationId xmlns:a16="http://schemas.microsoft.com/office/drawing/2014/main" id="{00000000-0008-0000-0100-0000B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52</xdr:row>
          <xdr:rowOff>9525</xdr:rowOff>
        </xdr:from>
        <xdr:to>
          <xdr:col>5</xdr:col>
          <xdr:colOff>333375</xdr:colOff>
          <xdr:row>53</xdr:row>
          <xdr:rowOff>28575</xdr:rowOff>
        </xdr:to>
        <xdr:sp macro="" textlink="">
          <xdr:nvSpPr>
            <xdr:cNvPr id="1212" name="Check Box 188" hidden="1">
              <a:extLst>
                <a:ext uri="{63B3BB69-23CF-44E3-9099-C40C66FF867C}">
                  <a14:compatExt spid="_x0000_s1212"/>
                </a:ext>
                <a:ext uri="{FF2B5EF4-FFF2-40B4-BE49-F238E27FC236}">
                  <a16:creationId xmlns:a16="http://schemas.microsoft.com/office/drawing/2014/main" id="{00000000-0008-0000-0100-0000B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53</xdr:row>
          <xdr:rowOff>9525</xdr:rowOff>
        </xdr:from>
        <xdr:to>
          <xdr:col>5</xdr:col>
          <xdr:colOff>333375</xdr:colOff>
          <xdr:row>54</xdr:row>
          <xdr:rowOff>28575</xdr:rowOff>
        </xdr:to>
        <xdr:sp macro="" textlink="">
          <xdr:nvSpPr>
            <xdr:cNvPr id="1213" name="Check Box 189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1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54</xdr:row>
          <xdr:rowOff>9525</xdr:rowOff>
        </xdr:from>
        <xdr:to>
          <xdr:col>5</xdr:col>
          <xdr:colOff>333375</xdr:colOff>
          <xdr:row>55</xdr:row>
          <xdr:rowOff>19050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1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55</xdr:row>
          <xdr:rowOff>9525</xdr:rowOff>
        </xdr:from>
        <xdr:to>
          <xdr:col>5</xdr:col>
          <xdr:colOff>333375</xdr:colOff>
          <xdr:row>56</xdr:row>
          <xdr:rowOff>28575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1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56</xdr:row>
          <xdr:rowOff>9525</xdr:rowOff>
        </xdr:from>
        <xdr:to>
          <xdr:col>5</xdr:col>
          <xdr:colOff>333375</xdr:colOff>
          <xdr:row>57</xdr:row>
          <xdr:rowOff>19050</xdr:rowOff>
        </xdr:to>
        <xdr:sp macro="" textlink="">
          <xdr:nvSpPr>
            <xdr:cNvPr id="1216" name="Check Box 192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1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51</xdr:row>
          <xdr:rowOff>9525</xdr:rowOff>
        </xdr:from>
        <xdr:to>
          <xdr:col>7</xdr:col>
          <xdr:colOff>333375</xdr:colOff>
          <xdr:row>52</xdr:row>
          <xdr:rowOff>28575</xdr:rowOff>
        </xdr:to>
        <xdr:sp macro="" textlink="">
          <xdr:nvSpPr>
            <xdr:cNvPr id="1217" name="Check Box 193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1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52</xdr:row>
          <xdr:rowOff>9525</xdr:rowOff>
        </xdr:from>
        <xdr:to>
          <xdr:col>7</xdr:col>
          <xdr:colOff>333375</xdr:colOff>
          <xdr:row>53</xdr:row>
          <xdr:rowOff>28575</xdr:rowOff>
        </xdr:to>
        <xdr:sp macro="" textlink="">
          <xdr:nvSpPr>
            <xdr:cNvPr id="1218" name="Check Box 194" hidden="1">
              <a:extLst>
                <a:ext uri="{63B3BB69-23CF-44E3-9099-C40C66FF867C}">
                  <a14:compatExt spid="_x0000_s1218"/>
                </a:ext>
                <a:ext uri="{FF2B5EF4-FFF2-40B4-BE49-F238E27FC236}">
                  <a16:creationId xmlns:a16="http://schemas.microsoft.com/office/drawing/2014/main" id="{00000000-0008-0000-0100-0000C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53</xdr:row>
          <xdr:rowOff>9525</xdr:rowOff>
        </xdr:from>
        <xdr:to>
          <xdr:col>7</xdr:col>
          <xdr:colOff>333375</xdr:colOff>
          <xdr:row>54</xdr:row>
          <xdr:rowOff>28575</xdr:rowOff>
        </xdr:to>
        <xdr:sp macro="" textlink="">
          <xdr:nvSpPr>
            <xdr:cNvPr id="1219" name="Check Box 195" hidden="1">
              <a:extLst>
                <a:ext uri="{63B3BB69-23CF-44E3-9099-C40C66FF867C}">
                  <a14:compatExt spid="_x0000_s1219"/>
                </a:ext>
                <a:ext uri="{FF2B5EF4-FFF2-40B4-BE49-F238E27FC236}">
                  <a16:creationId xmlns:a16="http://schemas.microsoft.com/office/drawing/2014/main" id="{00000000-0008-0000-0100-0000C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54</xdr:row>
          <xdr:rowOff>9525</xdr:rowOff>
        </xdr:from>
        <xdr:to>
          <xdr:col>7</xdr:col>
          <xdr:colOff>333375</xdr:colOff>
          <xdr:row>55</xdr:row>
          <xdr:rowOff>19050</xdr:rowOff>
        </xdr:to>
        <xdr:sp macro="" textlink="">
          <xdr:nvSpPr>
            <xdr:cNvPr id="1220" name="Check Box 196" hidden="1">
              <a:extLst>
                <a:ext uri="{63B3BB69-23CF-44E3-9099-C40C66FF867C}">
                  <a14:compatExt spid="_x0000_s1220"/>
                </a:ext>
                <a:ext uri="{FF2B5EF4-FFF2-40B4-BE49-F238E27FC236}">
                  <a16:creationId xmlns:a16="http://schemas.microsoft.com/office/drawing/2014/main" id="{00000000-0008-0000-0100-0000C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55</xdr:row>
          <xdr:rowOff>9525</xdr:rowOff>
        </xdr:from>
        <xdr:to>
          <xdr:col>7</xdr:col>
          <xdr:colOff>333375</xdr:colOff>
          <xdr:row>56</xdr:row>
          <xdr:rowOff>28575</xdr:rowOff>
        </xdr:to>
        <xdr:sp macro="" textlink="">
          <xdr:nvSpPr>
            <xdr:cNvPr id="1221" name="Check Box 197" hidden="1">
              <a:extLst>
                <a:ext uri="{63B3BB69-23CF-44E3-9099-C40C66FF867C}">
                  <a14:compatExt spid="_x0000_s1221"/>
                </a:ext>
                <a:ext uri="{FF2B5EF4-FFF2-40B4-BE49-F238E27FC236}">
                  <a16:creationId xmlns:a16="http://schemas.microsoft.com/office/drawing/2014/main" id="{00000000-0008-0000-0100-0000C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56</xdr:row>
          <xdr:rowOff>9525</xdr:rowOff>
        </xdr:from>
        <xdr:to>
          <xdr:col>7</xdr:col>
          <xdr:colOff>333375</xdr:colOff>
          <xdr:row>57</xdr:row>
          <xdr:rowOff>19050</xdr:rowOff>
        </xdr:to>
        <xdr:sp macro="" textlink="">
          <xdr:nvSpPr>
            <xdr:cNvPr id="1222" name="Check Box 198" hidden="1">
              <a:extLst>
                <a:ext uri="{63B3BB69-23CF-44E3-9099-C40C66FF867C}">
                  <a14:compatExt spid="_x0000_s1222"/>
                </a:ext>
                <a:ext uri="{FF2B5EF4-FFF2-40B4-BE49-F238E27FC236}">
                  <a16:creationId xmlns:a16="http://schemas.microsoft.com/office/drawing/2014/main" id="{00000000-0008-0000-0100-0000C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51</xdr:row>
          <xdr:rowOff>9525</xdr:rowOff>
        </xdr:from>
        <xdr:to>
          <xdr:col>9</xdr:col>
          <xdr:colOff>333375</xdr:colOff>
          <xdr:row>52</xdr:row>
          <xdr:rowOff>28575</xdr:rowOff>
        </xdr:to>
        <xdr:sp macro="" textlink="">
          <xdr:nvSpPr>
            <xdr:cNvPr id="1223" name="Check Box 199" hidden="1">
              <a:extLst>
                <a:ext uri="{63B3BB69-23CF-44E3-9099-C40C66FF867C}">
                  <a14:compatExt spid="_x0000_s1223"/>
                </a:ext>
                <a:ext uri="{FF2B5EF4-FFF2-40B4-BE49-F238E27FC236}">
                  <a16:creationId xmlns:a16="http://schemas.microsoft.com/office/drawing/2014/main" id="{00000000-0008-0000-0100-0000C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52</xdr:row>
          <xdr:rowOff>9525</xdr:rowOff>
        </xdr:from>
        <xdr:to>
          <xdr:col>9</xdr:col>
          <xdr:colOff>333375</xdr:colOff>
          <xdr:row>53</xdr:row>
          <xdr:rowOff>28575</xdr:rowOff>
        </xdr:to>
        <xdr:sp macro="" textlink="">
          <xdr:nvSpPr>
            <xdr:cNvPr id="1224" name="Check Box 200" hidden="1">
              <a:extLst>
                <a:ext uri="{63B3BB69-23CF-44E3-9099-C40C66FF867C}">
                  <a14:compatExt spid="_x0000_s1224"/>
                </a:ext>
                <a:ext uri="{FF2B5EF4-FFF2-40B4-BE49-F238E27FC236}">
                  <a16:creationId xmlns:a16="http://schemas.microsoft.com/office/drawing/2014/main" id="{00000000-0008-0000-0100-0000C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53</xdr:row>
          <xdr:rowOff>9525</xdr:rowOff>
        </xdr:from>
        <xdr:to>
          <xdr:col>9</xdr:col>
          <xdr:colOff>333375</xdr:colOff>
          <xdr:row>54</xdr:row>
          <xdr:rowOff>28575</xdr:rowOff>
        </xdr:to>
        <xdr:sp macro="" textlink="">
          <xdr:nvSpPr>
            <xdr:cNvPr id="1225" name="Check Box 201" hidden="1">
              <a:extLst>
                <a:ext uri="{63B3BB69-23CF-44E3-9099-C40C66FF867C}">
                  <a14:compatExt spid="_x0000_s1225"/>
                </a:ext>
                <a:ext uri="{FF2B5EF4-FFF2-40B4-BE49-F238E27FC236}">
                  <a16:creationId xmlns:a16="http://schemas.microsoft.com/office/drawing/2014/main" id="{00000000-0008-0000-0100-0000C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54</xdr:row>
          <xdr:rowOff>9525</xdr:rowOff>
        </xdr:from>
        <xdr:to>
          <xdr:col>9</xdr:col>
          <xdr:colOff>333375</xdr:colOff>
          <xdr:row>55</xdr:row>
          <xdr:rowOff>19050</xdr:rowOff>
        </xdr:to>
        <xdr:sp macro="" textlink="">
          <xdr:nvSpPr>
            <xdr:cNvPr id="1226" name="Check Box 202" hidden="1">
              <a:extLst>
                <a:ext uri="{63B3BB69-23CF-44E3-9099-C40C66FF867C}">
                  <a14:compatExt spid="_x0000_s1226"/>
                </a:ext>
                <a:ext uri="{FF2B5EF4-FFF2-40B4-BE49-F238E27FC236}">
                  <a16:creationId xmlns:a16="http://schemas.microsoft.com/office/drawing/2014/main" id="{00000000-0008-0000-0100-0000C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55</xdr:row>
          <xdr:rowOff>9525</xdr:rowOff>
        </xdr:from>
        <xdr:to>
          <xdr:col>9</xdr:col>
          <xdr:colOff>333375</xdr:colOff>
          <xdr:row>56</xdr:row>
          <xdr:rowOff>28575</xdr:rowOff>
        </xdr:to>
        <xdr:sp macro="" textlink="">
          <xdr:nvSpPr>
            <xdr:cNvPr id="1227" name="Check Box 203" hidden="1">
              <a:extLst>
                <a:ext uri="{63B3BB69-23CF-44E3-9099-C40C66FF867C}">
                  <a14:compatExt spid="_x0000_s1227"/>
                </a:ext>
                <a:ext uri="{FF2B5EF4-FFF2-40B4-BE49-F238E27FC236}">
                  <a16:creationId xmlns:a16="http://schemas.microsoft.com/office/drawing/2014/main" id="{00000000-0008-0000-0100-0000C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56</xdr:row>
          <xdr:rowOff>9525</xdr:rowOff>
        </xdr:from>
        <xdr:to>
          <xdr:col>9</xdr:col>
          <xdr:colOff>333375</xdr:colOff>
          <xdr:row>57</xdr:row>
          <xdr:rowOff>19050</xdr:rowOff>
        </xdr:to>
        <xdr:sp macro="" textlink="">
          <xdr:nvSpPr>
            <xdr:cNvPr id="1228" name="Check Box 204" hidden="1">
              <a:extLst>
                <a:ext uri="{63B3BB69-23CF-44E3-9099-C40C66FF867C}">
                  <a14:compatExt spid="_x0000_s1228"/>
                </a:ext>
                <a:ext uri="{FF2B5EF4-FFF2-40B4-BE49-F238E27FC236}">
                  <a16:creationId xmlns:a16="http://schemas.microsoft.com/office/drawing/2014/main" id="{00000000-0008-0000-0100-0000C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51</xdr:row>
          <xdr:rowOff>9525</xdr:rowOff>
        </xdr:from>
        <xdr:to>
          <xdr:col>11</xdr:col>
          <xdr:colOff>342900</xdr:colOff>
          <xdr:row>52</xdr:row>
          <xdr:rowOff>28575</xdr:rowOff>
        </xdr:to>
        <xdr:sp macro="" textlink="">
          <xdr:nvSpPr>
            <xdr:cNvPr id="1229" name="Check Box 205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1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52</xdr:row>
          <xdr:rowOff>9525</xdr:rowOff>
        </xdr:from>
        <xdr:to>
          <xdr:col>11</xdr:col>
          <xdr:colOff>342900</xdr:colOff>
          <xdr:row>53</xdr:row>
          <xdr:rowOff>28575</xdr:rowOff>
        </xdr:to>
        <xdr:sp macro="" textlink="">
          <xdr:nvSpPr>
            <xdr:cNvPr id="1230" name="Check Box 206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1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53</xdr:row>
          <xdr:rowOff>9525</xdr:rowOff>
        </xdr:from>
        <xdr:to>
          <xdr:col>11</xdr:col>
          <xdr:colOff>342900</xdr:colOff>
          <xdr:row>54</xdr:row>
          <xdr:rowOff>28575</xdr:rowOff>
        </xdr:to>
        <xdr:sp macro="" textlink="">
          <xdr:nvSpPr>
            <xdr:cNvPr id="1231" name="Check Box 207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1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54</xdr:row>
          <xdr:rowOff>9525</xdr:rowOff>
        </xdr:from>
        <xdr:to>
          <xdr:col>11</xdr:col>
          <xdr:colOff>342900</xdr:colOff>
          <xdr:row>55</xdr:row>
          <xdr:rowOff>19050</xdr:rowOff>
        </xdr:to>
        <xdr:sp macro="" textlink="">
          <xdr:nvSpPr>
            <xdr:cNvPr id="1232" name="Check Box 208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1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55</xdr:row>
          <xdr:rowOff>9525</xdr:rowOff>
        </xdr:from>
        <xdr:to>
          <xdr:col>11</xdr:col>
          <xdr:colOff>342900</xdr:colOff>
          <xdr:row>56</xdr:row>
          <xdr:rowOff>28575</xdr:rowOff>
        </xdr:to>
        <xdr:sp macro="" textlink="">
          <xdr:nvSpPr>
            <xdr:cNvPr id="1233" name="Check Box 209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1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56</xdr:row>
          <xdr:rowOff>9525</xdr:rowOff>
        </xdr:from>
        <xdr:to>
          <xdr:col>11</xdr:col>
          <xdr:colOff>342900</xdr:colOff>
          <xdr:row>57</xdr:row>
          <xdr:rowOff>19050</xdr:rowOff>
        </xdr:to>
        <xdr:sp macro="" textlink="">
          <xdr:nvSpPr>
            <xdr:cNvPr id="1234" name="Check Box 210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1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58</xdr:row>
          <xdr:rowOff>9525</xdr:rowOff>
        </xdr:from>
        <xdr:to>
          <xdr:col>3</xdr:col>
          <xdr:colOff>333375</xdr:colOff>
          <xdr:row>59</xdr:row>
          <xdr:rowOff>28575</xdr:rowOff>
        </xdr:to>
        <xdr:sp macro="" textlink="">
          <xdr:nvSpPr>
            <xdr:cNvPr id="1235" name="Check Box 211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1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59</xdr:row>
          <xdr:rowOff>9525</xdr:rowOff>
        </xdr:from>
        <xdr:to>
          <xdr:col>3</xdr:col>
          <xdr:colOff>333375</xdr:colOff>
          <xdr:row>60</xdr:row>
          <xdr:rowOff>28575</xdr:rowOff>
        </xdr:to>
        <xdr:sp macro="" textlink="">
          <xdr:nvSpPr>
            <xdr:cNvPr id="1236" name="Check Box 212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:a16="http://schemas.microsoft.com/office/drawing/2014/main" id="{00000000-0008-0000-01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60</xdr:row>
          <xdr:rowOff>9525</xdr:rowOff>
        </xdr:from>
        <xdr:to>
          <xdr:col>3</xdr:col>
          <xdr:colOff>333375</xdr:colOff>
          <xdr:row>61</xdr:row>
          <xdr:rowOff>28575</xdr:rowOff>
        </xdr:to>
        <xdr:sp macro="" textlink="">
          <xdr:nvSpPr>
            <xdr:cNvPr id="1237" name="Check Box 213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:a16="http://schemas.microsoft.com/office/drawing/2014/main" id="{00000000-0008-0000-01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61</xdr:row>
          <xdr:rowOff>9525</xdr:rowOff>
        </xdr:from>
        <xdr:to>
          <xdr:col>3</xdr:col>
          <xdr:colOff>333375</xdr:colOff>
          <xdr:row>62</xdr:row>
          <xdr:rowOff>28575</xdr:rowOff>
        </xdr:to>
        <xdr:sp macro="" textlink="">
          <xdr:nvSpPr>
            <xdr:cNvPr id="1238" name="Check Box 214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1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62</xdr:row>
          <xdr:rowOff>9525</xdr:rowOff>
        </xdr:from>
        <xdr:to>
          <xdr:col>3</xdr:col>
          <xdr:colOff>333375</xdr:colOff>
          <xdr:row>63</xdr:row>
          <xdr:rowOff>28575</xdr:rowOff>
        </xdr:to>
        <xdr:sp macro="" textlink="">
          <xdr:nvSpPr>
            <xdr:cNvPr id="1239" name="Check Box 215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1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63</xdr:row>
          <xdr:rowOff>9525</xdr:rowOff>
        </xdr:from>
        <xdr:to>
          <xdr:col>3</xdr:col>
          <xdr:colOff>333375</xdr:colOff>
          <xdr:row>64</xdr:row>
          <xdr:rowOff>19050</xdr:rowOff>
        </xdr:to>
        <xdr:sp macro="" textlink="">
          <xdr:nvSpPr>
            <xdr:cNvPr id="1240" name="Check Box 216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1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58</xdr:row>
          <xdr:rowOff>9525</xdr:rowOff>
        </xdr:from>
        <xdr:to>
          <xdr:col>5</xdr:col>
          <xdr:colOff>333375</xdr:colOff>
          <xdr:row>59</xdr:row>
          <xdr:rowOff>28575</xdr:rowOff>
        </xdr:to>
        <xdr:sp macro="" textlink="">
          <xdr:nvSpPr>
            <xdr:cNvPr id="1241" name="Check Box 217" hidden="1">
              <a:extLst>
                <a:ext uri="{63B3BB69-23CF-44E3-9099-C40C66FF867C}">
                  <a14:compatExt spid="_x0000_s1241"/>
                </a:ext>
                <a:ext uri="{FF2B5EF4-FFF2-40B4-BE49-F238E27FC236}">
                  <a16:creationId xmlns:a16="http://schemas.microsoft.com/office/drawing/2014/main" id="{00000000-0008-0000-0100-0000D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59</xdr:row>
          <xdr:rowOff>9525</xdr:rowOff>
        </xdr:from>
        <xdr:to>
          <xdr:col>5</xdr:col>
          <xdr:colOff>333375</xdr:colOff>
          <xdr:row>60</xdr:row>
          <xdr:rowOff>28575</xdr:rowOff>
        </xdr:to>
        <xdr:sp macro="" textlink="">
          <xdr:nvSpPr>
            <xdr:cNvPr id="1242" name="Check Box 218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1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60</xdr:row>
          <xdr:rowOff>9525</xdr:rowOff>
        </xdr:from>
        <xdr:to>
          <xdr:col>5</xdr:col>
          <xdr:colOff>333375</xdr:colOff>
          <xdr:row>61</xdr:row>
          <xdr:rowOff>28575</xdr:rowOff>
        </xdr:to>
        <xdr:sp macro="" textlink="">
          <xdr:nvSpPr>
            <xdr:cNvPr id="1243" name="Check Box 219" hidden="1">
              <a:extLst>
                <a:ext uri="{63B3BB69-23CF-44E3-9099-C40C66FF867C}">
                  <a14:compatExt spid="_x0000_s1243"/>
                </a:ext>
                <a:ext uri="{FF2B5EF4-FFF2-40B4-BE49-F238E27FC236}">
                  <a16:creationId xmlns:a16="http://schemas.microsoft.com/office/drawing/2014/main" id="{00000000-0008-0000-0100-0000D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61</xdr:row>
          <xdr:rowOff>9525</xdr:rowOff>
        </xdr:from>
        <xdr:to>
          <xdr:col>5</xdr:col>
          <xdr:colOff>333375</xdr:colOff>
          <xdr:row>62</xdr:row>
          <xdr:rowOff>28575</xdr:rowOff>
        </xdr:to>
        <xdr:sp macro="" textlink="">
          <xdr:nvSpPr>
            <xdr:cNvPr id="1244" name="Check Box 220" hidden="1">
              <a:extLst>
                <a:ext uri="{63B3BB69-23CF-44E3-9099-C40C66FF867C}">
                  <a14:compatExt spid="_x0000_s1244"/>
                </a:ext>
                <a:ext uri="{FF2B5EF4-FFF2-40B4-BE49-F238E27FC236}">
                  <a16:creationId xmlns:a16="http://schemas.microsoft.com/office/drawing/2014/main" id="{00000000-0008-0000-0100-0000D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62</xdr:row>
          <xdr:rowOff>9525</xdr:rowOff>
        </xdr:from>
        <xdr:to>
          <xdr:col>5</xdr:col>
          <xdr:colOff>333375</xdr:colOff>
          <xdr:row>63</xdr:row>
          <xdr:rowOff>28575</xdr:rowOff>
        </xdr:to>
        <xdr:sp macro="" textlink="">
          <xdr:nvSpPr>
            <xdr:cNvPr id="1245" name="Check Box 221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1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63</xdr:row>
          <xdr:rowOff>9525</xdr:rowOff>
        </xdr:from>
        <xdr:to>
          <xdr:col>5</xdr:col>
          <xdr:colOff>333375</xdr:colOff>
          <xdr:row>64</xdr:row>
          <xdr:rowOff>19050</xdr:rowOff>
        </xdr:to>
        <xdr:sp macro="" textlink="">
          <xdr:nvSpPr>
            <xdr:cNvPr id="1246" name="Check Box 222" hidden="1">
              <a:extLst>
                <a:ext uri="{63B3BB69-23CF-44E3-9099-C40C66FF867C}">
                  <a14:compatExt spid="_x0000_s1246"/>
                </a:ext>
                <a:ext uri="{FF2B5EF4-FFF2-40B4-BE49-F238E27FC236}">
                  <a16:creationId xmlns:a16="http://schemas.microsoft.com/office/drawing/2014/main" id="{00000000-0008-0000-0100-0000D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58</xdr:row>
          <xdr:rowOff>9525</xdr:rowOff>
        </xdr:from>
        <xdr:to>
          <xdr:col>7</xdr:col>
          <xdr:colOff>333375</xdr:colOff>
          <xdr:row>59</xdr:row>
          <xdr:rowOff>28575</xdr:rowOff>
        </xdr:to>
        <xdr:sp macro="" textlink="">
          <xdr:nvSpPr>
            <xdr:cNvPr id="1247" name="Check Box 223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1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59</xdr:row>
          <xdr:rowOff>9525</xdr:rowOff>
        </xdr:from>
        <xdr:to>
          <xdr:col>7</xdr:col>
          <xdr:colOff>333375</xdr:colOff>
          <xdr:row>60</xdr:row>
          <xdr:rowOff>28575</xdr:rowOff>
        </xdr:to>
        <xdr:sp macro="" textlink="">
          <xdr:nvSpPr>
            <xdr:cNvPr id="1248" name="Check Box 224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1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60</xdr:row>
          <xdr:rowOff>9525</xdr:rowOff>
        </xdr:from>
        <xdr:to>
          <xdr:col>7</xdr:col>
          <xdr:colOff>333375</xdr:colOff>
          <xdr:row>61</xdr:row>
          <xdr:rowOff>28575</xdr:rowOff>
        </xdr:to>
        <xdr:sp macro="" textlink="">
          <xdr:nvSpPr>
            <xdr:cNvPr id="1249" name="Check Box 225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1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61</xdr:row>
          <xdr:rowOff>9525</xdr:rowOff>
        </xdr:from>
        <xdr:to>
          <xdr:col>7</xdr:col>
          <xdr:colOff>333375</xdr:colOff>
          <xdr:row>62</xdr:row>
          <xdr:rowOff>28575</xdr:rowOff>
        </xdr:to>
        <xdr:sp macro="" textlink="">
          <xdr:nvSpPr>
            <xdr:cNvPr id="1250" name="Check Box 226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:a16="http://schemas.microsoft.com/office/drawing/2014/main" id="{00000000-0008-0000-01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62</xdr:row>
          <xdr:rowOff>9525</xdr:rowOff>
        </xdr:from>
        <xdr:to>
          <xdr:col>7</xdr:col>
          <xdr:colOff>333375</xdr:colOff>
          <xdr:row>63</xdr:row>
          <xdr:rowOff>28575</xdr:rowOff>
        </xdr:to>
        <xdr:sp macro="" textlink="">
          <xdr:nvSpPr>
            <xdr:cNvPr id="1251" name="Check Box 227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1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63</xdr:row>
          <xdr:rowOff>9525</xdr:rowOff>
        </xdr:from>
        <xdr:to>
          <xdr:col>7</xdr:col>
          <xdr:colOff>333375</xdr:colOff>
          <xdr:row>64</xdr:row>
          <xdr:rowOff>19050</xdr:rowOff>
        </xdr:to>
        <xdr:sp macro="" textlink="">
          <xdr:nvSpPr>
            <xdr:cNvPr id="1252" name="Check Box 228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1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58</xdr:row>
          <xdr:rowOff>9525</xdr:rowOff>
        </xdr:from>
        <xdr:to>
          <xdr:col>9</xdr:col>
          <xdr:colOff>333375</xdr:colOff>
          <xdr:row>59</xdr:row>
          <xdr:rowOff>28575</xdr:rowOff>
        </xdr:to>
        <xdr:sp macro="" textlink="">
          <xdr:nvSpPr>
            <xdr:cNvPr id="1253" name="Check Box 229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1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59</xdr:row>
          <xdr:rowOff>9525</xdr:rowOff>
        </xdr:from>
        <xdr:to>
          <xdr:col>9</xdr:col>
          <xdr:colOff>333375</xdr:colOff>
          <xdr:row>60</xdr:row>
          <xdr:rowOff>28575</xdr:rowOff>
        </xdr:to>
        <xdr:sp macro="" textlink="">
          <xdr:nvSpPr>
            <xdr:cNvPr id="1254" name="Check Box 230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:a16="http://schemas.microsoft.com/office/drawing/2014/main" id="{00000000-0008-0000-01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60</xdr:row>
          <xdr:rowOff>9525</xdr:rowOff>
        </xdr:from>
        <xdr:to>
          <xdr:col>9</xdr:col>
          <xdr:colOff>333375</xdr:colOff>
          <xdr:row>61</xdr:row>
          <xdr:rowOff>28575</xdr:rowOff>
        </xdr:to>
        <xdr:sp macro="" textlink="">
          <xdr:nvSpPr>
            <xdr:cNvPr id="1255" name="Check Box 231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1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61</xdr:row>
          <xdr:rowOff>9525</xdr:rowOff>
        </xdr:from>
        <xdr:to>
          <xdr:col>9</xdr:col>
          <xdr:colOff>333375</xdr:colOff>
          <xdr:row>62</xdr:row>
          <xdr:rowOff>28575</xdr:rowOff>
        </xdr:to>
        <xdr:sp macro="" textlink="">
          <xdr:nvSpPr>
            <xdr:cNvPr id="1256" name="Check Box 232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:a16="http://schemas.microsoft.com/office/drawing/2014/main" id="{00000000-0008-0000-01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62</xdr:row>
          <xdr:rowOff>9525</xdr:rowOff>
        </xdr:from>
        <xdr:to>
          <xdr:col>9</xdr:col>
          <xdr:colOff>333375</xdr:colOff>
          <xdr:row>63</xdr:row>
          <xdr:rowOff>28575</xdr:rowOff>
        </xdr:to>
        <xdr:sp macro="" textlink="">
          <xdr:nvSpPr>
            <xdr:cNvPr id="1257" name="Check Box 233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1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63</xdr:row>
          <xdr:rowOff>9525</xdr:rowOff>
        </xdr:from>
        <xdr:to>
          <xdr:col>9</xdr:col>
          <xdr:colOff>333375</xdr:colOff>
          <xdr:row>64</xdr:row>
          <xdr:rowOff>19050</xdr:rowOff>
        </xdr:to>
        <xdr:sp macro="" textlink="">
          <xdr:nvSpPr>
            <xdr:cNvPr id="1258" name="Check Box 234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1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58</xdr:row>
          <xdr:rowOff>9525</xdr:rowOff>
        </xdr:from>
        <xdr:to>
          <xdr:col>11</xdr:col>
          <xdr:colOff>342900</xdr:colOff>
          <xdr:row>59</xdr:row>
          <xdr:rowOff>28575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1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59</xdr:row>
          <xdr:rowOff>9525</xdr:rowOff>
        </xdr:from>
        <xdr:to>
          <xdr:col>11</xdr:col>
          <xdr:colOff>342900</xdr:colOff>
          <xdr:row>60</xdr:row>
          <xdr:rowOff>28575</xdr:rowOff>
        </xdr:to>
        <xdr:sp macro="" textlink="">
          <xdr:nvSpPr>
            <xdr:cNvPr id="1260" name="Check Box 236" hidden="1">
              <a:extLst>
                <a:ext uri="{63B3BB69-23CF-44E3-9099-C40C66FF867C}">
                  <a14:compatExt spid="_x0000_s1260"/>
                </a:ext>
                <a:ext uri="{FF2B5EF4-FFF2-40B4-BE49-F238E27FC236}">
                  <a16:creationId xmlns:a16="http://schemas.microsoft.com/office/drawing/2014/main" id="{00000000-0008-0000-0100-0000E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60</xdr:row>
          <xdr:rowOff>9525</xdr:rowOff>
        </xdr:from>
        <xdr:to>
          <xdr:col>11</xdr:col>
          <xdr:colOff>342900</xdr:colOff>
          <xdr:row>61</xdr:row>
          <xdr:rowOff>28575</xdr:rowOff>
        </xdr:to>
        <xdr:sp macro="" textlink="">
          <xdr:nvSpPr>
            <xdr:cNvPr id="1261" name="Check Box 237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1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61</xdr:row>
          <xdr:rowOff>9525</xdr:rowOff>
        </xdr:from>
        <xdr:to>
          <xdr:col>11</xdr:col>
          <xdr:colOff>342900</xdr:colOff>
          <xdr:row>62</xdr:row>
          <xdr:rowOff>28575</xdr:rowOff>
        </xdr:to>
        <xdr:sp macro="" textlink="">
          <xdr:nvSpPr>
            <xdr:cNvPr id="1262" name="Check Box 238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:a16="http://schemas.microsoft.com/office/drawing/2014/main" id="{00000000-0008-0000-01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62</xdr:row>
          <xdr:rowOff>9525</xdr:rowOff>
        </xdr:from>
        <xdr:to>
          <xdr:col>11</xdr:col>
          <xdr:colOff>342900</xdr:colOff>
          <xdr:row>63</xdr:row>
          <xdr:rowOff>28575</xdr:rowOff>
        </xdr:to>
        <xdr:sp macro="" textlink="">
          <xdr:nvSpPr>
            <xdr:cNvPr id="1263" name="Check Box 239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1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63</xdr:row>
          <xdr:rowOff>9525</xdr:rowOff>
        </xdr:from>
        <xdr:to>
          <xdr:col>11</xdr:col>
          <xdr:colOff>342900</xdr:colOff>
          <xdr:row>64</xdr:row>
          <xdr:rowOff>19050</xdr:rowOff>
        </xdr:to>
        <xdr:sp macro="" textlink="">
          <xdr:nvSpPr>
            <xdr:cNvPr id="1264" name="Check Box 240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1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65</xdr:row>
          <xdr:rowOff>9525</xdr:rowOff>
        </xdr:from>
        <xdr:to>
          <xdr:col>3</xdr:col>
          <xdr:colOff>333375</xdr:colOff>
          <xdr:row>66</xdr:row>
          <xdr:rowOff>28575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1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66</xdr:row>
          <xdr:rowOff>9525</xdr:rowOff>
        </xdr:from>
        <xdr:to>
          <xdr:col>3</xdr:col>
          <xdr:colOff>333375</xdr:colOff>
          <xdr:row>67</xdr:row>
          <xdr:rowOff>28575</xdr:rowOff>
        </xdr:to>
        <xdr:sp macro="" textlink="">
          <xdr:nvSpPr>
            <xdr:cNvPr id="1266" name="Check Box 242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:a16="http://schemas.microsoft.com/office/drawing/2014/main" id="{00000000-0008-0000-01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67</xdr:row>
          <xdr:rowOff>9525</xdr:rowOff>
        </xdr:from>
        <xdr:to>
          <xdr:col>3</xdr:col>
          <xdr:colOff>333375</xdr:colOff>
          <xdr:row>68</xdr:row>
          <xdr:rowOff>28575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1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68</xdr:row>
          <xdr:rowOff>19050</xdr:rowOff>
        </xdr:from>
        <xdr:to>
          <xdr:col>3</xdr:col>
          <xdr:colOff>333375</xdr:colOff>
          <xdr:row>69</xdr:row>
          <xdr:rowOff>9525</xdr:rowOff>
        </xdr:to>
        <xdr:sp macro="" textlink="">
          <xdr:nvSpPr>
            <xdr:cNvPr id="1268" name="Check Box 244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1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69</xdr:row>
          <xdr:rowOff>9525</xdr:rowOff>
        </xdr:from>
        <xdr:to>
          <xdr:col>3</xdr:col>
          <xdr:colOff>333375</xdr:colOff>
          <xdr:row>70</xdr:row>
          <xdr:rowOff>28575</xdr:rowOff>
        </xdr:to>
        <xdr:sp macro="" textlink="">
          <xdr:nvSpPr>
            <xdr:cNvPr id="1269" name="Check Box 245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1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70</xdr:row>
          <xdr:rowOff>9525</xdr:rowOff>
        </xdr:from>
        <xdr:to>
          <xdr:col>3</xdr:col>
          <xdr:colOff>333375</xdr:colOff>
          <xdr:row>71</xdr:row>
          <xdr:rowOff>28575</xdr:rowOff>
        </xdr:to>
        <xdr:sp macro="" textlink="">
          <xdr:nvSpPr>
            <xdr:cNvPr id="1270" name="Check Box 246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1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65</xdr:row>
          <xdr:rowOff>9525</xdr:rowOff>
        </xdr:from>
        <xdr:to>
          <xdr:col>5</xdr:col>
          <xdr:colOff>333375</xdr:colOff>
          <xdr:row>66</xdr:row>
          <xdr:rowOff>28575</xdr:rowOff>
        </xdr:to>
        <xdr:sp macro="" textlink="">
          <xdr:nvSpPr>
            <xdr:cNvPr id="1271" name="Check Box 247" hidden="1">
              <a:extLst>
                <a:ext uri="{63B3BB69-23CF-44E3-9099-C40C66FF867C}">
                  <a14:compatExt spid="_x0000_s1271"/>
                </a:ext>
                <a:ext uri="{FF2B5EF4-FFF2-40B4-BE49-F238E27FC236}">
                  <a16:creationId xmlns:a16="http://schemas.microsoft.com/office/drawing/2014/main" id="{00000000-0008-0000-0100-0000F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66</xdr:row>
          <xdr:rowOff>9525</xdr:rowOff>
        </xdr:from>
        <xdr:to>
          <xdr:col>5</xdr:col>
          <xdr:colOff>333375</xdr:colOff>
          <xdr:row>67</xdr:row>
          <xdr:rowOff>28575</xdr:rowOff>
        </xdr:to>
        <xdr:sp macro="" textlink="">
          <xdr:nvSpPr>
            <xdr:cNvPr id="1272" name="Check Box 248" hidden="1">
              <a:extLst>
                <a:ext uri="{63B3BB69-23CF-44E3-9099-C40C66FF867C}">
                  <a14:compatExt spid="_x0000_s1272"/>
                </a:ext>
                <a:ext uri="{FF2B5EF4-FFF2-40B4-BE49-F238E27FC236}">
                  <a16:creationId xmlns:a16="http://schemas.microsoft.com/office/drawing/2014/main" id="{00000000-0008-0000-0100-0000F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67</xdr:row>
          <xdr:rowOff>9525</xdr:rowOff>
        </xdr:from>
        <xdr:to>
          <xdr:col>5</xdr:col>
          <xdr:colOff>333375</xdr:colOff>
          <xdr:row>68</xdr:row>
          <xdr:rowOff>28575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1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68</xdr:row>
          <xdr:rowOff>19050</xdr:rowOff>
        </xdr:from>
        <xdr:to>
          <xdr:col>5</xdr:col>
          <xdr:colOff>333375</xdr:colOff>
          <xdr:row>69</xdr:row>
          <xdr:rowOff>9525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1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69</xdr:row>
          <xdr:rowOff>9525</xdr:rowOff>
        </xdr:from>
        <xdr:to>
          <xdr:col>5</xdr:col>
          <xdr:colOff>333375</xdr:colOff>
          <xdr:row>70</xdr:row>
          <xdr:rowOff>28575</xdr:rowOff>
        </xdr:to>
        <xdr:sp macro="" textlink="">
          <xdr:nvSpPr>
            <xdr:cNvPr id="1275" name="Check Box 251" hidden="1">
              <a:extLst>
                <a:ext uri="{63B3BB69-23CF-44E3-9099-C40C66FF867C}">
                  <a14:compatExt spid="_x0000_s1275"/>
                </a:ext>
                <a:ext uri="{FF2B5EF4-FFF2-40B4-BE49-F238E27FC236}">
                  <a16:creationId xmlns:a16="http://schemas.microsoft.com/office/drawing/2014/main" id="{00000000-0008-0000-0100-0000F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70</xdr:row>
          <xdr:rowOff>9525</xdr:rowOff>
        </xdr:from>
        <xdr:to>
          <xdr:col>5</xdr:col>
          <xdr:colOff>333375</xdr:colOff>
          <xdr:row>71</xdr:row>
          <xdr:rowOff>28575</xdr:rowOff>
        </xdr:to>
        <xdr:sp macro="" textlink="">
          <xdr:nvSpPr>
            <xdr:cNvPr id="1276" name="Check Box 252" hidden="1">
              <a:extLst>
                <a:ext uri="{63B3BB69-23CF-44E3-9099-C40C66FF867C}">
                  <a14:compatExt spid="_x0000_s1276"/>
                </a:ext>
                <a:ext uri="{FF2B5EF4-FFF2-40B4-BE49-F238E27FC236}">
                  <a16:creationId xmlns:a16="http://schemas.microsoft.com/office/drawing/2014/main" id="{00000000-0008-0000-0100-0000F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65</xdr:row>
          <xdr:rowOff>9525</xdr:rowOff>
        </xdr:from>
        <xdr:to>
          <xdr:col>7</xdr:col>
          <xdr:colOff>333375</xdr:colOff>
          <xdr:row>66</xdr:row>
          <xdr:rowOff>28575</xdr:rowOff>
        </xdr:to>
        <xdr:sp macro="" textlink="">
          <xdr:nvSpPr>
            <xdr:cNvPr id="1277" name="Check Box 253" hidden="1">
              <a:extLst>
                <a:ext uri="{63B3BB69-23CF-44E3-9099-C40C66FF867C}">
                  <a14:compatExt spid="_x0000_s1277"/>
                </a:ext>
                <a:ext uri="{FF2B5EF4-FFF2-40B4-BE49-F238E27FC236}">
                  <a16:creationId xmlns:a16="http://schemas.microsoft.com/office/drawing/2014/main" id="{00000000-0008-0000-0100-0000F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66</xdr:row>
          <xdr:rowOff>9525</xdr:rowOff>
        </xdr:from>
        <xdr:to>
          <xdr:col>7</xdr:col>
          <xdr:colOff>333375</xdr:colOff>
          <xdr:row>67</xdr:row>
          <xdr:rowOff>28575</xdr:rowOff>
        </xdr:to>
        <xdr:sp macro="" textlink="">
          <xdr:nvSpPr>
            <xdr:cNvPr id="1278" name="Check Box 254" hidden="1">
              <a:extLst>
                <a:ext uri="{63B3BB69-23CF-44E3-9099-C40C66FF867C}">
                  <a14:compatExt spid="_x0000_s1278"/>
                </a:ext>
                <a:ext uri="{FF2B5EF4-FFF2-40B4-BE49-F238E27FC236}">
                  <a16:creationId xmlns:a16="http://schemas.microsoft.com/office/drawing/2014/main" id="{00000000-0008-0000-0100-0000F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67</xdr:row>
          <xdr:rowOff>9525</xdr:rowOff>
        </xdr:from>
        <xdr:to>
          <xdr:col>7</xdr:col>
          <xdr:colOff>333375</xdr:colOff>
          <xdr:row>68</xdr:row>
          <xdr:rowOff>28575</xdr:rowOff>
        </xdr:to>
        <xdr:sp macro="" textlink="">
          <xdr:nvSpPr>
            <xdr:cNvPr id="1279" name="Check Box 255" hidden="1">
              <a:extLst>
                <a:ext uri="{63B3BB69-23CF-44E3-9099-C40C66FF867C}">
                  <a14:compatExt spid="_x0000_s1279"/>
                </a:ext>
                <a:ext uri="{FF2B5EF4-FFF2-40B4-BE49-F238E27FC236}">
                  <a16:creationId xmlns:a16="http://schemas.microsoft.com/office/drawing/2014/main" id="{00000000-0008-0000-0100-0000F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68</xdr:row>
          <xdr:rowOff>19050</xdr:rowOff>
        </xdr:from>
        <xdr:to>
          <xdr:col>7</xdr:col>
          <xdr:colOff>333375</xdr:colOff>
          <xdr:row>69</xdr:row>
          <xdr:rowOff>9525</xdr:rowOff>
        </xdr:to>
        <xdr:sp macro="" textlink="">
          <xdr:nvSpPr>
            <xdr:cNvPr id="1280" name="Check Box 256" hidden="1">
              <a:extLst>
                <a:ext uri="{63B3BB69-23CF-44E3-9099-C40C66FF867C}">
                  <a14:compatExt spid="_x0000_s1280"/>
                </a:ext>
                <a:ext uri="{FF2B5EF4-FFF2-40B4-BE49-F238E27FC236}">
                  <a16:creationId xmlns:a16="http://schemas.microsoft.com/office/drawing/2014/main" id="{00000000-0008-0000-0100-00000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69</xdr:row>
          <xdr:rowOff>9525</xdr:rowOff>
        </xdr:from>
        <xdr:to>
          <xdr:col>7</xdr:col>
          <xdr:colOff>333375</xdr:colOff>
          <xdr:row>70</xdr:row>
          <xdr:rowOff>28575</xdr:rowOff>
        </xdr:to>
        <xdr:sp macro="" textlink="">
          <xdr:nvSpPr>
            <xdr:cNvPr id="1281" name="Check Box 257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1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70</xdr:row>
          <xdr:rowOff>9525</xdr:rowOff>
        </xdr:from>
        <xdr:to>
          <xdr:col>7</xdr:col>
          <xdr:colOff>333375</xdr:colOff>
          <xdr:row>71</xdr:row>
          <xdr:rowOff>28575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1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65</xdr:row>
          <xdr:rowOff>9525</xdr:rowOff>
        </xdr:from>
        <xdr:to>
          <xdr:col>9</xdr:col>
          <xdr:colOff>333375</xdr:colOff>
          <xdr:row>66</xdr:row>
          <xdr:rowOff>28575</xdr:rowOff>
        </xdr:to>
        <xdr:sp macro="" textlink="">
          <xdr:nvSpPr>
            <xdr:cNvPr id="1283" name="Check Box 259" hidden="1">
              <a:extLst>
                <a:ext uri="{63B3BB69-23CF-44E3-9099-C40C66FF867C}">
                  <a14:compatExt spid="_x0000_s1283"/>
                </a:ext>
                <a:ext uri="{FF2B5EF4-FFF2-40B4-BE49-F238E27FC236}">
                  <a16:creationId xmlns:a16="http://schemas.microsoft.com/office/drawing/2014/main" id="{00000000-0008-0000-0100-00000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66</xdr:row>
          <xdr:rowOff>9525</xdr:rowOff>
        </xdr:from>
        <xdr:to>
          <xdr:col>9</xdr:col>
          <xdr:colOff>333375</xdr:colOff>
          <xdr:row>67</xdr:row>
          <xdr:rowOff>28575</xdr:rowOff>
        </xdr:to>
        <xdr:sp macro="" textlink="">
          <xdr:nvSpPr>
            <xdr:cNvPr id="1284" name="Check Box 260" hidden="1">
              <a:extLst>
                <a:ext uri="{63B3BB69-23CF-44E3-9099-C40C66FF867C}">
                  <a14:compatExt spid="_x0000_s1284"/>
                </a:ext>
                <a:ext uri="{FF2B5EF4-FFF2-40B4-BE49-F238E27FC236}">
                  <a16:creationId xmlns:a16="http://schemas.microsoft.com/office/drawing/2014/main" id="{00000000-0008-0000-0100-00000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67</xdr:row>
          <xdr:rowOff>9525</xdr:rowOff>
        </xdr:from>
        <xdr:to>
          <xdr:col>9</xdr:col>
          <xdr:colOff>333375</xdr:colOff>
          <xdr:row>68</xdr:row>
          <xdr:rowOff>28575</xdr:rowOff>
        </xdr:to>
        <xdr:sp macro="" textlink="">
          <xdr:nvSpPr>
            <xdr:cNvPr id="1285" name="Check Box 261" hidden="1">
              <a:extLst>
                <a:ext uri="{63B3BB69-23CF-44E3-9099-C40C66FF867C}">
                  <a14:compatExt spid="_x0000_s1285"/>
                </a:ext>
                <a:ext uri="{FF2B5EF4-FFF2-40B4-BE49-F238E27FC236}">
                  <a16:creationId xmlns:a16="http://schemas.microsoft.com/office/drawing/2014/main" id="{00000000-0008-0000-0100-00000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68</xdr:row>
          <xdr:rowOff>19050</xdr:rowOff>
        </xdr:from>
        <xdr:to>
          <xdr:col>9</xdr:col>
          <xdr:colOff>333375</xdr:colOff>
          <xdr:row>69</xdr:row>
          <xdr:rowOff>9525</xdr:rowOff>
        </xdr:to>
        <xdr:sp macro="" textlink="">
          <xdr:nvSpPr>
            <xdr:cNvPr id="1286" name="Check Box 262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00000000-0008-0000-0100-00000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69</xdr:row>
          <xdr:rowOff>9525</xdr:rowOff>
        </xdr:from>
        <xdr:to>
          <xdr:col>9</xdr:col>
          <xdr:colOff>333375</xdr:colOff>
          <xdr:row>70</xdr:row>
          <xdr:rowOff>28575</xdr:rowOff>
        </xdr:to>
        <xdr:sp macro="" textlink="">
          <xdr:nvSpPr>
            <xdr:cNvPr id="1287" name="Check Box 263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00000000-0008-0000-0100-00000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70</xdr:row>
          <xdr:rowOff>9525</xdr:rowOff>
        </xdr:from>
        <xdr:to>
          <xdr:col>9</xdr:col>
          <xdr:colOff>333375</xdr:colOff>
          <xdr:row>71</xdr:row>
          <xdr:rowOff>28575</xdr:rowOff>
        </xdr:to>
        <xdr:sp macro="" textlink="">
          <xdr:nvSpPr>
            <xdr:cNvPr id="1288" name="Check Box 264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00000000-0008-0000-0100-00000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65</xdr:row>
          <xdr:rowOff>9525</xdr:rowOff>
        </xdr:from>
        <xdr:to>
          <xdr:col>11</xdr:col>
          <xdr:colOff>342900</xdr:colOff>
          <xdr:row>66</xdr:row>
          <xdr:rowOff>28575</xdr:rowOff>
        </xdr:to>
        <xdr:sp macro="" textlink="">
          <xdr:nvSpPr>
            <xdr:cNvPr id="1289" name="Check Box 265" hidden="1">
              <a:extLst>
                <a:ext uri="{63B3BB69-23CF-44E3-9099-C40C66FF867C}">
                  <a14:compatExt spid="_x0000_s1289"/>
                </a:ext>
                <a:ext uri="{FF2B5EF4-FFF2-40B4-BE49-F238E27FC236}">
                  <a16:creationId xmlns:a16="http://schemas.microsoft.com/office/drawing/2014/main" id="{00000000-0008-0000-0100-00000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66</xdr:row>
          <xdr:rowOff>9525</xdr:rowOff>
        </xdr:from>
        <xdr:to>
          <xdr:col>11</xdr:col>
          <xdr:colOff>342900</xdr:colOff>
          <xdr:row>67</xdr:row>
          <xdr:rowOff>28575</xdr:rowOff>
        </xdr:to>
        <xdr:sp macro="" textlink="">
          <xdr:nvSpPr>
            <xdr:cNvPr id="1290" name="Check Box 266" hidden="1">
              <a:extLst>
                <a:ext uri="{63B3BB69-23CF-44E3-9099-C40C66FF867C}">
                  <a14:compatExt spid="_x0000_s1290"/>
                </a:ext>
                <a:ext uri="{FF2B5EF4-FFF2-40B4-BE49-F238E27FC236}">
                  <a16:creationId xmlns:a16="http://schemas.microsoft.com/office/drawing/2014/main" id="{00000000-0008-0000-0100-00000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67</xdr:row>
          <xdr:rowOff>9525</xdr:rowOff>
        </xdr:from>
        <xdr:to>
          <xdr:col>11</xdr:col>
          <xdr:colOff>342900</xdr:colOff>
          <xdr:row>68</xdr:row>
          <xdr:rowOff>28575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1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68</xdr:row>
          <xdr:rowOff>19050</xdr:rowOff>
        </xdr:from>
        <xdr:to>
          <xdr:col>11</xdr:col>
          <xdr:colOff>342900</xdr:colOff>
          <xdr:row>69</xdr:row>
          <xdr:rowOff>9525</xdr:rowOff>
        </xdr:to>
        <xdr:sp macro="" textlink="">
          <xdr:nvSpPr>
            <xdr:cNvPr id="1292" name="Check Box 268" hidden="1">
              <a:extLst>
                <a:ext uri="{63B3BB69-23CF-44E3-9099-C40C66FF867C}">
                  <a14:compatExt spid="_x0000_s1292"/>
                </a:ext>
                <a:ext uri="{FF2B5EF4-FFF2-40B4-BE49-F238E27FC236}">
                  <a16:creationId xmlns:a16="http://schemas.microsoft.com/office/drawing/2014/main" id="{00000000-0008-0000-0100-00000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69</xdr:row>
          <xdr:rowOff>9525</xdr:rowOff>
        </xdr:from>
        <xdr:to>
          <xdr:col>11</xdr:col>
          <xdr:colOff>342900</xdr:colOff>
          <xdr:row>70</xdr:row>
          <xdr:rowOff>28575</xdr:rowOff>
        </xdr:to>
        <xdr:sp macro="" textlink="">
          <xdr:nvSpPr>
            <xdr:cNvPr id="1293" name="Check Box 269" hidden="1">
              <a:extLst>
                <a:ext uri="{63B3BB69-23CF-44E3-9099-C40C66FF867C}">
                  <a14:compatExt spid="_x0000_s1293"/>
                </a:ext>
                <a:ext uri="{FF2B5EF4-FFF2-40B4-BE49-F238E27FC236}">
                  <a16:creationId xmlns:a16="http://schemas.microsoft.com/office/drawing/2014/main" id="{00000000-0008-0000-0100-00000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70</xdr:row>
          <xdr:rowOff>9525</xdr:rowOff>
        </xdr:from>
        <xdr:to>
          <xdr:col>11</xdr:col>
          <xdr:colOff>342900</xdr:colOff>
          <xdr:row>71</xdr:row>
          <xdr:rowOff>28575</xdr:rowOff>
        </xdr:to>
        <xdr:sp macro="" textlink="">
          <xdr:nvSpPr>
            <xdr:cNvPr id="1294" name="Check Box 270" hidden="1">
              <a:extLst>
                <a:ext uri="{63B3BB69-23CF-44E3-9099-C40C66FF867C}">
                  <a14:compatExt spid="_x0000_s1294"/>
                </a:ext>
                <a:ext uri="{FF2B5EF4-FFF2-40B4-BE49-F238E27FC236}">
                  <a16:creationId xmlns:a16="http://schemas.microsoft.com/office/drawing/2014/main" id="{00000000-0008-0000-0100-00000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05.xml"/><Relationship Id="rId21" Type="http://schemas.openxmlformats.org/officeDocument/2006/relationships/ctrlProp" Target="../ctrlProps/ctrlProp9.xml"/><Relationship Id="rId42" Type="http://schemas.openxmlformats.org/officeDocument/2006/relationships/ctrlProp" Target="../ctrlProps/ctrlProp30.xml"/><Relationship Id="rId63" Type="http://schemas.openxmlformats.org/officeDocument/2006/relationships/ctrlProp" Target="../ctrlProps/ctrlProp51.xml"/><Relationship Id="rId84" Type="http://schemas.openxmlformats.org/officeDocument/2006/relationships/ctrlProp" Target="../ctrlProps/ctrlProp72.xml"/><Relationship Id="rId138" Type="http://schemas.openxmlformats.org/officeDocument/2006/relationships/ctrlProp" Target="../ctrlProps/ctrlProp126.xml"/><Relationship Id="rId159" Type="http://schemas.openxmlformats.org/officeDocument/2006/relationships/ctrlProp" Target="../ctrlProps/ctrlProp147.xml"/><Relationship Id="rId170" Type="http://schemas.openxmlformats.org/officeDocument/2006/relationships/ctrlProp" Target="../ctrlProps/ctrlProp158.xml"/><Relationship Id="rId191" Type="http://schemas.openxmlformats.org/officeDocument/2006/relationships/ctrlProp" Target="../ctrlProps/ctrlProp179.xml"/><Relationship Id="rId205" Type="http://schemas.openxmlformats.org/officeDocument/2006/relationships/ctrlProp" Target="../ctrlProps/ctrlProp193.xml"/><Relationship Id="rId226" Type="http://schemas.openxmlformats.org/officeDocument/2006/relationships/ctrlProp" Target="../ctrlProps/ctrlProp214.xml"/><Relationship Id="rId247" Type="http://schemas.openxmlformats.org/officeDocument/2006/relationships/ctrlProp" Target="../ctrlProps/ctrlProp235.xml"/><Relationship Id="rId107" Type="http://schemas.openxmlformats.org/officeDocument/2006/relationships/ctrlProp" Target="../ctrlProps/ctrlProp95.xml"/><Relationship Id="rId268" Type="http://schemas.openxmlformats.org/officeDocument/2006/relationships/ctrlProp" Target="../ctrlProps/ctrlProp256.xml"/><Relationship Id="rId11" Type="http://schemas.openxmlformats.org/officeDocument/2006/relationships/drawing" Target="../drawings/drawing1.xml"/><Relationship Id="rId32" Type="http://schemas.openxmlformats.org/officeDocument/2006/relationships/ctrlProp" Target="../ctrlProps/ctrlProp20.xml"/><Relationship Id="rId53" Type="http://schemas.openxmlformats.org/officeDocument/2006/relationships/ctrlProp" Target="../ctrlProps/ctrlProp41.xml"/><Relationship Id="rId74" Type="http://schemas.openxmlformats.org/officeDocument/2006/relationships/ctrlProp" Target="../ctrlProps/ctrlProp62.xml"/><Relationship Id="rId128" Type="http://schemas.openxmlformats.org/officeDocument/2006/relationships/ctrlProp" Target="../ctrlProps/ctrlProp116.xml"/><Relationship Id="rId149" Type="http://schemas.openxmlformats.org/officeDocument/2006/relationships/ctrlProp" Target="../ctrlProps/ctrlProp137.xml"/><Relationship Id="rId5" Type="http://schemas.openxmlformats.org/officeDocument/2006/relationships/hyperlink" Target="https://erp.mju.ac.th/openFile.aspx?id=NjkwNTk4&amp;method=inline" TargetMode="External"/><Relationship Id="rId95" Type="http://schemas.openxmlformats.org/officeDocument/2006/relationships/ctrlProp" Target="../ctrlProps/ctrlProp83.xml"/><Relationship Id="rId160" Type="http://schemas.openxmlformats.org/officeDocument/2006/relationships/ctrlProp" Target="../ctrlProps/ctrlProp148.xml"/><Relationship Id="rId181" Type="http://schemas.openxmlformats.org/officeDocument/2006/relationships/ctrlProp" Target="../ctrlProps/ctrlProp169.xml"/><Relationship Id="rId216" Type="http://schemas.openxmlformats.org/officeDocument/2006/relationships/ctrlProp" Target="../ctrlProps/ctrlProp204.xml"/><Relationship Id="rId237" Type="http://schemas.openxmlformats.org/officeDocument/2006/relationships/ctrlProp" Target="../ctrlProps/ctrlProp225.xml"/><Relationship Id="rId258" Type="http://schemas.openxmlformats.org/officeDocument/2006/relationships/ctrlProp" Target="../ctrlProps/ctrlProp246.xml"/><Relationship Id="rId279" Type="http://schemas.openxmlformats.org/officeDocument/2006/relationships/ctrlProp" Target="../ctrlProps/ctrlProp267.xml"/><Relationship Id="rId22" Type="http://schemas.openxmlformats.org/officeDocument/2006/relationships/ctrlProp" Target="../ctrlProps/ctrlProp10.xml"/><Relationship Id="rId43" Type="http://schemas.openxmlformats.org/officeDocument/2006/relationships/ctrlProp" Target="../ctrlProps/ctrlProp31.xml"/><Relationship Id="rId64" Type="http://schemas.openxmlformats.org/officeDocument/2006/relationships/ctrlProp" Target="../ctrlProps/ctrlProp52.xml"/><Relationship Id="rId118" Type="http://schemas.openxmlformats.org/officeDocument/2006/relationships/ctrlProp" Target="../ctrlProps/ctrlProp106.xml"/><Relationship Id="rId139" Type="http://schemas.openxmlformats.org/officeDocument/2006/relationships/ctrlProp" Target="../ctrlProps/ctrlProp127.xml"/><Relationship Id="rId85" Type="http://schemas.openxmlformats.org/officeDocument/2006/relationships/ctrlProp" Target="../ctrlProps/ctrlProp73.xml"/><Relationship Id="rId150" Type="http://schemas.openxmlformats.org/officeDocument/2006/relationships/ctrlProp" Target="../ctrlProps/ctrlProp138.xml"/><Relationship Id="rId171" Type="http://schemas.openxmlformats.org/officeDocument/2006/relationships/ctrlProp" Target="../ctrlProps/ctrlProp159.xml"/><Relationship Id="rId192" Type="http://schemas.openxmlformats.org/officeDocument/2006/relationships/ctrlProp" Target="../ctrlProps/ctrlProp180.xml"/><Relationship Id="rId206" Type="http://schemas.openxmlformats.org/officeDocument/2006/relationships/ctrlProp" Target="../ctrlProps/ctrlProp194.xml"/><Relationship Id="rId227" Type="http://schemas.openxmlformats.org/officeDocument/2006/relationships/ctrlProp" Target="../ctrlProps/ctrlProp215.xml"/><Relationship Id="rId248" Type="http://schemas.openxmlformats.org/officeDocument/2006/relationships/ctrlProp" Target="../ctrlProps/ctrlProp236.xml"/><Relationship Id="rId269" Type="http://schemas.openxmlformats.org/officeDocument/2006/relationships/ctrlProp" Target="../ctrlProps/ctrlProp257.xml"/><Relationship Id="rId12" Type="http://schemas.openxmlformats.org/officeDocument/2006/relationships/vmlDrawing" Target="../drawings/vmlDrawing1.vml"/><Relationship Id="rId33" Type="http://schemas.openxmlformats.org/officeDocument/2006/relationships/ctrlProp" Target="../ctrlProps/ctrlProp21.xml"/><Relationship Id="rId108" Type="http://schemas.openxmlformats.org/officeDocument/2006/relationships/ctrlProp" Target="../ctrlProps/ctrlProp96.xml"/><Relationship Id="rId129" Type="http://schemas.openxmlformats.org/officeDocument/2006/relationships/ctrlProp" Target="../ctrlProps/ctrlProp117.xml"/><Relationship Id="rId280" Type="http://schemas.openxmlformats.org/officeDocument/2006/relationships/ctrlProp" Target="../ctrlProps/ctrlProp268.xml"/><Relationship Id="rId54" Type="http://schemas.openxmlformats.org/officeDocument/2006/relationships/ctrlProp" Target="../ctrlProps/ctrlProp42.xml"/><Relationship Id="rId75" Type="http://schemas.openxmlformats.org/officeDocument/2006/relationships/ctrlProp" Target="../ctrlProps/ctrlProp63.xml"/><Relationship Id="rId96" Type="http://schemas.openxmlformats.org/officeDocument/2006/relationships/ctrlProp" Target="../ctrlProps/ctrlProp84.xml"/><Relationship Id="rId140" Type="http://schemas.openxmlformats.org/officeDocument/2006/relationships/ctrlProp" Target="../ctrlProps/ctrlProp128.xml"/><Relationship Id="rId161" Type="http://schemas.openxmlformats.org/officeDocument/2006/relationships/ctrlProp" Target="../ctrlProps/ctrlProp149.xml"/><Relationship Id="rId182" Type="http://schemas.openxmlformats.org/officeDocument/2006/relationships/ctrlProp" Target="../ctrlProps/ctrlProp170.xml"/><Relationship Id="rId217" Type="http://schemas.openxmlformats.org/officeDocument/2006/relationships/ctrlProp" Target="../ctrlProps/ctrlProp205.xml"/><Relationship Id="rId6" Type="http://schemas.openxmlformats.org/officeDocument/2006/relationships/hyperlink" Target="https://erp.mju.ac.th/openFile.aspx?id=NjkwNTg3&amp;method=inline" TargetMode="External"/><Relationship Id="rId238" Type="http://schemas.openxmlformats.org/officeDocument/2006/relationships/ctrlProp" Target="../ctrlProps/ctrlProp226.xml"/><Relationship Id="rId259" Type="http://schemas.openxmlformats.org/officeDocument/2006/relationships/ctrlProp" Target="../ctrlProps/ctrlProp247.xml"/><Relationship Id="rId23" Type="http://schemas.openxmlformats.org/officeDocument/2006/relationships/ctrlProp" Target="../ctrlProps/ctrlProp11.xml"/><Relationship Id="rId119" Type="http://schemas.openxmlformats.org/officeDocument/2006/relationships/ctrlProp" Target="../ctrlProps/ctrlProp107.xml"/><Relationship Id="rId270" Type="http://schemas.openxmlformats.org/officeDocument/2006/relationships/ctrlProp" Target="../ctrlProps/ctrlProp258.xml"/><Relationship Id="rId44" Type="http://schemas.openxmlformats.org/officeDocument/2006/relationships/ctrlProp" Target="../ctrlProps/ctrlProp32.xml"/><Relationship Id="rId65" Type="http://schemas.openxmlformats.org/officeDocument/2006/relationships/ctrlProp" Target="../ctrlProps/ctrlProp53.xml"/><Relationship Id="rId86" Type="http://schemas.openxmlformats.org/officeDocument/2006/relationships/ctrlProp" Target="../ctrlProps/ctrlProp74.xml"/><Relationship Id="rId130" Type="http://schemas.openxmlformats.org/officeDocument/2006/relationships/ctrlProp" Target="../ctrlProps/ctrlProp118.xml"/><Relationship Id="rId151" Type="http://schemas.openxmlformats.org/officeDocument/2006/relationships/ctrlProp" Target="../ctrlProps/ctrlProp139.xml"/><Relationship Id="rId172" Type="http://schemas.openxmlformats.org/officeDocument/2006/relationships/ctrlProp" Target="../ctrlProps/ctrlProp160.xml"/><Relationship Id="rId193" Type="http://schemas.openxmlformats.org/officeDocument/2006/relationships/ctrlProp" Target="../ctrlProps/ctrlProp181.xml"/><Relationship Id="rId202" Type="http://schemas.openxmlformats.org/officeDocument/2006/relationships/ctrlProp" Target="../ctrlProps/ctrlProp190.xml"/><Relationship Id="rId207" Type="http://schemas.openxmlformats.org/officeDocument/2006/relationships/ctrlProp" Target="../ctrlProps/ctrlProp195.xml"/><Relationship Id="rId223" Type="http://schemas.openxmlformats.org/officeDocument/2006/relationships/ctrlProp" Target="../ctrlProps/ctrlProp211.xml"/><Relationship Id="rId228" Type="http://schemas.openxmlformats.org/officeDocument/2006/relationships/ctrlProp" Target="../ctrlProps/ctrlProp216.xml"/><Relationship Id="rId244" Type="http://schemas.openxmlformats.org/officeDocument/2006/relationships/ctrlProp" Target="../ctrlProps/ctrlProp232.xml"/><Relationship Id="rId249" Type="http://schemas.openxmlformats.org/officeDocument/2006/relationships/ctrlProp" Target="../ctrlProps/ctrlProp237.xml"/><Relationship Id="rId13" Type="http://schemas.openxmlformats.org/officeDocument/2006/relationships/ctrlProp" Target="../ctrlProps/ctrlProp1.xml"/><Relationship Id="rId18" Type="http://schemas.openxmlformats.org/officeDocument/2006/relationships/ctrlProp" Target="../ctrlProps/ctrlProp6.xml"/><Relationship Id="rId39" Type="http://schemas.openxmlformats.org/officeDocument/2006/relationships/ctrlProp" Target="../ctrlProps/ctrlProp27.xml"/><Relationship Id="rId109" Type="http://schemas.openxmlformats.org/officeDocument/2006/relationships/ctrlProp" Target="../ctrlProps/ctrlProp97.xml"/><Relationship Id="rId260" Type="http://schemas.openxmlformats.org/officeDocument/2006/relationships/ctrlProp" Target="../ctrlProps/ctrlProp248.xml"/><Relationship Id="rId265" Type="http://schemas.openxmlformats.org/officeDocument/2006/relationships/ctrlProp" Target="../ctrlProps/ctrlProp253.xml"/><Relationship Id="rId281" Type="http://schemas.openxmlformats.org/officeDocument/2006/relationships/ctrlProp" Target="../ctrlProps/ctrlProp269.xml"/><Relationship Id="rId34" Type="http://schemas.openxmlformats.org/officeDocument/2006/relationships/ctrlProp" Target="../ctrlProps/ctrlProp22.xml"/><Relationship Id="rId50" Type="http://schemas.openxmlformats.org/officeDocument/2006/relationships/ctrlProp" Target="../ctrlProps/ctrlProp38.xml"/><Relationship Id="rId55" Type="http://schemas.openxmlformats.org/officeDocument/2006/relationships/ctrlProp" Target="../ctrlProps/ctrlProp43.xml"/><Relationship Id="rId76" Type="http://schemas.openxmlformats.org/officeDocument/2006/relationships/ctrlProp" Target="../ctrlProps/ctrlProp64.xml"/><Relationship Id="rId97" Type="http://schemas.openxmlformats.org/officeDocument/2006/relationships/ctrlProp" Target="../ctrlProps/ctrlProp85.xml"/><Relationship Id="rId104" Type="http://schemas.openxmlformats.org/officeDocument/2006/relationships/ctrlProp" Target="../ctrlProps/ctrlProp92.xml"/><Relationship Id="rId120" Type="http://schemas.openxmlformats.org/officeDocument/2006/relationships/ctrlProp" Target="../ctrlProps/ctrlProp108.xml"/><Relationship Id="rId125" Type="http://schemas.openxmlformats.org/officeDocument/2006/relationships/ctrlProp" Target="../ctrlProps/ctrlProp113.xml"/><Relationship Id="rId141" Type="http://schemas.openxmlformats.org/officeDocument/2006/relationships/ctrlProp" Target="../ctrlProps/ctrlProp129.xml"/><Relationship Id="rId146" Type="http://schemas.openxmlformats.org/officeDocument/2006/relationships/ctrlProp" Target="../ctrlProps/ctrlProp134.xml"/><Relationship Id="rId167" Type="http://schemas.openxmlformats.org/officeDocument/2006/relationships/ctrlProp" Target="../ctrlProps/ctrlProp155.xml"/><Relationship Id="rId188" Type="http://schemas.openxmlformats.org/officeDocument/2006/relationships/ctrlProp" Target="../ctrlProps/ctrlProp176.xml"/><Relationship Id="rId7" Type="http://schemas.openxmlformats.org/officeDocument/2006/relationships/hyperlink" Target="https://erp.mju.ac.th/openFile.aspx?id=NjkwNTg4&amp;method=inline" TargetMode="External"/><Relationship Id="rId71" Type="http://schemas.openxmlformats.org/officeDocument/2006/relationships/ctrlProp" Target="../ctrlProps/ctrlProp59.xml"/><Relationship Id="rId92" Type="http://schemas.openxmlformats.org/officeDocument/2006/relationships/ctrlProp" Target="../ctrlProps/ctrlProp80.xml"/><Relationship Id="rId162" Type="http://schemas.openxmlformats.org/officeDocument/2006/relationships/ctrlProp" Target="../ctrlProps/ctrlProp150.xml"/><Relationship Id="rId183" Type="http://schemas.openxmlformats.org/officeDocument/2006/relationships/ctrlProp" Target="../ctrlProps/ctrlProp171.xml"/><Relationship Id="rId213" Type="http://schemas.openxmlformats.org/officeDocument/2006/relationships/ctrlProp" Target="../ctrlProps/ctrlProp201.xml"/><Relationship Id="rId218" Type="http://schemas.openxmlformats.org/officeDocument/2006/relationships/ctrlProp" Target="../ctrlProps/ctrlProp206.xml"/><Relationship Id="rId234" Type="http://schemas.openxmlformats.org/officeDocument/2006/relationships/ctrlProp" Target="../ctrlProps/ctrlProp222.xml"/><Relationship Id="rId239" Type="http://schemas.openxmlformats.org/officeDocument/2006/relationships/ctrlProp" Target="../ctrlProps/ctrlProp227.xml"/><Relationship Id="rId2" Type="http://schemas.openxmlformats.org/officeDocument/2006/relationships/hyperlink" Target="https://erp.mju.ac.th/openFile.aspx?id=NjkwNTk5&amp;method=inline" TargetMode="External"/><Relationship Id="rId29" Type="http://schemas.openxmlformats.org/officeDocument/2006/relationships/ctrlProp" Target="../ctrlProps/ctrlProp17.xml"/><Relationship Id="rId250" Type="http://schemas.openxmlformats.org/officeDocument/2006/relationships/ctrlProp" Target="../ctrlProps/ctrlProp238.xml"/><Relationship Id="rId255" Type="http://schemas.openxmlformats.org/officeDocument/2006/relationships/ctrlProp" Target="../ctrlProps/ctrlProp243.xml"/><Relationship Id="rId271" Type="http://schemas.openxmlformats.org/officeDocument/2006/relationships/ctrlProp" Target="../ctrlProps/ctrlProp259.xml"/><Relationship Id="rId276" Type="http://schemas.openxmlformats.org/officeDocument/2006/relationships/ctrlProp" Target="../ctrlProps/ctrlProp264.xml"/><Relationship Id="rId24" Type="http://schemas.openxmlformats.org/officeDocument/2006/relationships/ctrlProp" Target="../ctrlProps/ctrlProp12.xml"/><Relationship Id="rId40" Type="http://schemas.openxmlformats.org/officeDocument/2006/relationships/ctrlProp" Target="../ctrlProps/ctrlProp28.xml"/><Relationship Id="rId45" Type="http://schemas.openxmlformats.org/officeDocument/2006/relationships/ctrlProp" Target="../ctrlProps/ctrlProp33.xml"/><Relationship Id="rId66" Type="http://schemas.openxmlformats.org/officeDocument/2006/relationships/ctrlProp" Target="../ctrlProps/ctrlProp54.xml"/><Relationship Id="rId87" Type="http://schemas.openxmlformats.org/officeDocument/2006/relationships/ctrlProp" Target="../ctrlProps/ctrlProp75.xml"/><Relationship Id="rId110" Type="http://schemas.openxmlformats.org/officeDocument/2006/relationships/ctrlProp" Target="../ctrlProps/ctrlProp98.xml"/><Relationship Id="rId115" Type="http://schemas.openxmlformats.org/officeDocument/2006/relationships/ctrlProp" Target="../ctrlProps/ctrlProp103.xml"/><Relationship Id="rId131" Type="http://schemas.openxmlformats.org/officeDocument/2006/relationships/ctrlProp" Target="../ctrlProps/ctrlProp119.xml"/><Relationship Id="rId136" Type="http://schemas.openxmlformats.org/officeDocument/2006/relationships/ctrlProp" Target="../ctrlProps/ctrlProp124.xml"/><Relationship Id="rId157" Type="http://schemas.openxmlformats.org/officeDocument/2006/relationships/ctrlProp" Target="../ctrlProps/ctrlProp145.xml"/><Relationship Id="rId178" Type="http://schemas.openxmlformats.org/officeDocument/2006/relationships/ctrlProp" Target="../ctrlProps/ctrlProp166.xml"/><Relationship Id="rId61" Type="http://schemas.openxmlformats.org/officeDocument/2006/relationships/ctrlProp" Target="../ctrlProps/ctrlProp49.xml"/><Relationship Id="rId82" Type="http://schemas.openxmlformats.org/officeDocument/2006/relationships/ctrlProp" Target="../ctrlProps/ctrlProp70.xml"/><Relationship Id="rId152" Type="http://schemas.openxmlformats.org/officeDocument/2006/relationships/ctrlProp" Target="../ctrlProps/ctrlProp140.xml"/><Relationship Id="rId173" Type="http://schemas.openxmlformats.org/officeDocument/2006/relationships/ctrlProp" Target="../ctrlProps/ctrlProp161.xml"/><Relationship Id="rId194" Type="http://schemas.openxmlformats.org/officeDocument/2006/relationships/ctrlProp" Target="../ctrlProps/ctrlProp182.xml"/><Relationship Id="rId199" Type="http://schemas.openxmlformats.org/officeDocument/2006/relationships/ctrlProp" Target="../ctrlProps/ctrlProp187.xml"/><Relationship Id="rId203" Type="http://schemas.openxmlformats.org/officeDocument/2006/relationships/ctrlProp" Target="../ctrlProps/ctrlProp191.xml"/><Relationship Id="rId208" Type="http://schemas.openxmlformats.org/officeDocument/2006/relationships/ctrlProp" Target="../ctrlProps/ctrlProp196.xml"/><Relationship Id="rId229" Type="http://schemas.openxmlformats.org/officeDocument/2006/relationships/ctrlProp" Target="../ctrlProps/ctrlProp217.xml"/><Relationship Id="rId19" Type="http://schemas.openxmlformats.org/officeDocument/2006/relationships/ctrlProp" Target="../ctrlProps/ctrlProp7.xml"/><Relationship Id="rId224" Type="http://schemas.openxmlformats.org/officeDocument/2006/relationships/ctrlProp" Target="../ctrlProps/ctrlProp212.xml"/><Relationship Id="rId240" Type="http://schemas.openxmlformats.org/officeDocument/2006/relationships/ctrlProp" Target="../ctrlProps/ctrlProp228.xml"/><Relationship Id="rId245" Type="http://schemas.openxmlformats.org/officeDocument/2006/relationships/ctrlProp" Target="../ctrlProps/ctrlProp233.xml"/><Relationship Id="rId261" Type="http://schemas.openxmlformats.org/officeDocument/2006/relationships/ctrlProp" Target="../ctrlProps/ctrlProp249.xml"/><Relationship Id="rId266" Type="http://schemas.openxmlformats.org/officeDocument/2006/relationships/ctrlProp" Target="../ctrlProps/ctrlProp254.xml"/><Relationship Id="rId14" Type="http://schemas.openxmlformats.org/officeDocument/2006/relationships/ctrlProp" Target="../ctrlProps/ctrlProp2.xml"/><Relationship Id="rId30" Type="http://schemas.openxmlformats.org/officeDocument/2006/relationships/ctrlProp" Target="../ctrlProps/ctrlProp18.xml"/><Relationship Id="rId35" Type="http://schemas.openxmlformats.org/officeDocument/2006/relationships/ctrlProp" Target="../ctrlProps/ctrlProp23.xml"/><Relationship Id="rId56" Type="http://schemas.openxmlformats.org/officeDocument/2006/relationships/ctrlProp" Target="../ctrlProps/ctrlProp44.xml"/><Relationship Id="rId77" Type="http://schemas.openxmlformats.org/officeDocument/2006/relationships/ctrlProp" Target="../ctrlProps/ctrlProp65.xml"/><Relationship Id="rId100" Type="http://schemas.openxmlformats.org/officeDocument/2006/relationships/ctrlProp" Target="../ctrlProps/ctrlProp88.xml"/><Relationship Id="rId105" Type="http://schemas.openxmlformats.org/officeDocument/2006/relationships/ctrlProp" Target="../ctrlProps/ctrlProp93.xml"/><Relationship Id="rId126" Type="http://schemas.openxmlformats.org/officeDocument/2006/relationships/ctrlProp" Target="../ctrlProps/ctrlProp114.xml"/><Relationship Id="rId147" Type="http://schemas.openxmlformats.org/officeDocument/2006/relationships/ctrlProp" Target="../ctrlProps/ctrlProp135.xml"/><Relationship Id="rId168" Type="http://schemas.openxmlformats.org/officeDocument/2006/relationships/ctrlProp" Target="../ctrlProps/ctrlProp156.xml"/><Relationship Id="rId282" Type="http://schemas.openxmlformats.org/officeDocument/2006/relationships/ctrlProp" Target="../ctrlProps/ctrlProp270.xml"/><Relationship Id="rId8" Type="http://schemas.openxmlformats.org/officeDocument/2006/relationships/hyperlink" Target="https://erp.mju.ac.th/openFile.aspx?id=NjkwNTg5&amp;method=inline" TargetMode="External"/><Relationship Id="rId51" Type="http://schemas.openxmlformats.org/officeDocument/2006/relationships/ctrlProp" Target="../ctrlProps/ctrlProp39.xml"/><Relationship Id="rId72" Type="http://schemas.openxmlformats.org/officeDocument/2006/relationships/ctrlProp" Target="../ctrlProps/ctrlProp60.xml"/><Relationship Id="rId93" Type="http://schemas.openxmlformats.org/officeDocument/2006/relationships/ctrlProp" Target="../ctrlProps/ctrlProp81.xml"/><Relationship Id="rId98" Type="http://schemas.openxmlformats.org/officeDocument/2006/relationships/ctrlProp" Target="../ctrlProps/ctrlProp86.xml"/><Relationship Id="rId121" Type="http://schemas.openxmlformats.org/officeDocument/2006/relationships/ctrlProp" Target="../ctrlProps/ctrlProp109.xml"/><Relationship Id="rId142" Type="http://schemas.openxmlformats.org/officeDocument/2006/relationships/ctrlProp" Target="../ctrlProps/ctrlProp130.xml"/><Relationship Id="rId163" Type="http://schemas.openxmlformats.org/officeDocument/2006/relationships/ctrlProp" Target="../ctrlProps/ctrlProp151.xml"/><Relationship Id="rId184" Type="http://schemas.openxmlformats.org/officeDocument/2006/relationships/ctrlProp" Target="../ctrlProps/ctrlProp172.xml"/><Relationship Id="rId189" Type="http://schemas.openxmlformats.org/officeDocument/2006/relationships/ctrlProp" Target="../ctrlProps/ctrlProp177.xml"/><Relationship Id="rId219" Type="http://schemas.openxmlformats.org/officeDocument/2006/relationships/ctrlProp" Target="../ctrlProps/ctrlProp207.xml"/><Relationship Id="rId3" Type="http://schemas.openxmlformats.org/officeDocument/2006/relationships/hyperlink" Target="https://erp.mju.ac.th/openFile.aspx?id=NjkwNjAx&amp;method=inline" TargetMode="External"/><Relationship Id="rId214" Type="http://schemas.openxmlformats.org/officeDocument/2006/relationships/ctrlProp" Target="../ctrlProps/ctrlProp202.xml"/><Relationship Id="rId230" Type="http://schemas.openxmlformats.org/officeDocument/2006/relationships/ctrlProp" Target="../ctrlProps/ctrlProp218.xml"/><Relationship Id="rId235" Type="http://schemas.openxmlformats.org/officeDocument/2006/relationships/ctrlProp" Target="../ctrlProps/ctrlProp223.xml"/><Relationship Id="rId251" Type="http://schemas.openxmlformats.org/officeDocument/2006/relationships/ctrlProp" Target="../ctrlProps/ctrlProp239.xml"/><Relationship Id="rId256" Type="http://schemas.openxmlformats.org/officeDocument/2006/relationships/ctrlProp" Target="../ctrlProps/ctrlProp244.xml"/><Relationship Id="rId277" Type="http://schemas.openxmlformats.org/officeDocument/2006/relationships/ctrlProp" Target="../ctrlProps/ctrlProp265.xml"/><Relationship Id="rId25" Type="http://schemas.openxmlformats.org/officeDocument/2006/relationships/ctrlProp" Target="../ctrlProps/ctrlProp13.xml"/><Relationship Id="rId46" Type="http://schemas.openxmlformats.org/officeDocument/2006/relationships/ctrlProp" Target="../ctrlProps/ctrlProp34.xml"/><Relationship Id="rId67" Type="http://schemas.openxmlformats.org/officeDocument/2006/relationships/ctrlProp" Target="../ctrlProps/ctrlProp55.xml"/><Relationship Id="rId116" Type="http://schemas.openxmlformats.org/officeDocument/2006/relationships/ctrlProp" Target="../ctrlProps/ctrlProp104.xml"/><Relationship Id="rId137" Type="http://schemas.openxmlformats.org/officeDocument/2006/relationships/ctrlProp" Target="../ctrlProps/ctrlProp125.xml"/><Relationship Id="rId158" Type="http://schemas.openxmlformats.org/officeDocument/2006/relationships/ctrlProp" Target="../ctrlProps/ctrlProp146.xml"/><Relationship Id="rId272" Type="http://schemas.openxmlformats.org/officeDocument/2006/relationships/ctrlProp" Target="../ctrlProps/ctrlProp260.xml"/><Relationship Id="rId20" Type="http://schemas.openxmlformats.org/officeDocument/2006/relationships/ctrlProp" Target="../ctrlProps/ctrlProp8.xml"/><Relationship Id="rId41" Type="http://schemas.openxmlformats.org/officeDocument/2006/relationships/ctrlProp" Target="../ctrlProps/ctrlProp29.xml"/><Relationship Id="rId62" Type="http://schemas.openxmlformats.org/officeDocument/2006/relationships/ctrlProp" Target="../ctrlProps/ctrlProp50.xml"/><Relationship Id="rId83" Type="http://schemas.openxmlformats.org/officeDocument/2006/relationships/ctrlProp" Target="../ctrlProps/ctrlProp71.xml"/><Relationship Id="rId88" Type="http://schemas.openxmlformats.org/officeDocument/2006/relationships/ctrlProp" Target="../ctrlProps/ctrlProp76.xml"/><Relationship Id="rId111" Type="http://schemas.openxmlformats.org/officeDocument/2006/relationships/ctrlProp" Target="../ctrlProps/ctrlProp99.xml"/><Relationship Id="rId132" Type="http://schemas.openxmlformats.org/officeDocument/2006/relationships/ctrlProp" Target="../ctrlProps/ctrlProp120.xml"/><Relationship Id="rId153" Type="http://schemas.openxmlformats.org/officeDocument/2006/relationships/ctrlProp" Target="../ctrlProps/ctrlProp141.xml"/><Relationship Id="rId174" Type="http://schemas.openxmlformats.org/officeDocument/2006/relationships/ctrlProp" Target="../ctrlProps/ctrlProp162.xml"/><Relationship Id="rId179" Type="http://schemas.openxmlformats.org/officeDocument/2006/relationships/ctrlProp" Target="../ctrlProps/ctrlProp167.xml"/><Relationship Id="rId195" Type="http://schemas.openxmlformats.org/officeDocument/2006/relationships/ctrlProp" Target="../ctrlProps/ctrlProp183.xml"/><Relationship Id="rId209" Type="http://schemas.openxmlformats.org/officeDocument/2006/relationships/ctrlProp" Target="../ctrlProps/ctrlProp197.xml"/><Relationship Id="rId190" Type="http://schemas.openxmlformats.org/officeDocument/2006/relationships/ctrlProp" Target="../ctrlProps/ctrlProp178.xml"/><Relationship Id="rId204" Type="http://schemas.openxmlformats.org/officeDocument/2006/relationships/ctrlProp" Target="../ctrlProps/ctrlProp192.xml"/><Relationship Id="rId220" Type="http://schemas.openxmlformats.org/officeDocument/2006/relationships/ctrlProp" Target="../ctrlProps/ctrlProp208.xml"/><Relationship Id="rId225" Type="http://schemas.openxmlformats.org/officeDocument/2006/relationships/ctrlProp" Target="../ctrlProps/ctrlProp213.xml"/><Relationship Id="rId241" Type="http://schemas.openxmlformats.org/officeDocument/2006/relationships/ctrlProp" Target="../ctrlProps/ctrlProp229.xml"/><Relationship Id="rId246" Type="http://schemas.openxmlformats.org/officeDocument/2006/relationships/ctrlProp" Target="../ctrlProps/ctrlProp234.xml"/><Relationship Id="rId267" Type="http://schemas.openxmlformats.org/officeDocument/2006/relationships/ctrlProp" Target="../ctrlProps/ctrlProp255.xml"/><Relationship Id="rId15" Type="http://schemas.openxmlformats.org/officeDocument/2006/relationships/ctrlProp" Target="../ctrlProps/ctrlProp3.xml"/><Relationship Id="rId36" Type="http://schemas.openxmlformats.org/officeDocument/2006/relationships/ctrlProp" Target="../ctrlProps/ctrlProp24.xml"/><Relationship Id="rId57" Type="http://schemas.openxmlformats.org/officeDocument/2006/relationships/ctrlProp" Target="../ctrlProps/ctrlProp45.xml"/><Relationship Id="rId106" Type="http://schemas.openxmlformats.org/officeDocument/2006/relationships/ctrlProp" Target="../ctrlProps/ctrlProp94.xml"/><Relationship Id="rId127" Type="http://schemas.openxmlformats.org/officeDocument/2006/relationships/ctrlProp" Target="../ctrlProps/ctrlProp115.xml"/><Relationship Id="rId262" Type="http://schemas.openxmlformats.org/officeDocument/2006/relationships/ctrlProp" Target="../ctrlProps/ctrlProp250.xml"/><Relationship Id="rId10" Type="http://schemas.openxmlformats.org/officeDocument/2006/relationships/printerSettings" Target="../printerSettings/printerSettings1.bin"/><Relationship Id="rId31" Type="http://schemas.openxmlformats.org/officeDocument/2006/relationships/ctrlProp" Target="../ctrlProps/ctrlProp19.xml"/><Relationship Id="rId52" Type="http://schemas.openxmlformats.org/officeDocument/2006/relationships/ctrlProp" Target="../ctrlProps/ctrlProp40.xml"/><Relationship Id="rId73" Type="http://schemas.openxmlformats.org/officeDocument/2006/relationships/ctrlProp" Target="../ctrlProps/ctrlProp61.xml"/><Relationship Id="rId78" Type="http://schemas.openxmlformats.org/officeDocument/2006/relationships/ctrlProp" Target="../ctrlProps/ctrlProp66.xml"/><Relationship Id="rId94" Type="http://schemas.openxmlformats.org/officeDocument/2006/relationships/ctrlProp" Target="../ctrlProps/ctrlProp82.xml"/><Relationship Id="rId99" Type="http://schemas.openxmlformats.org/officeDocument/2006/relationships/ctrlProp" Target="../ctrlProps/ctrlProp87.xml"/><Relationship Id="rId101" Type="http://schemas.openxmlformats.org/officeDocument/2006/relationships/ctrlProp" Target="../ctrlProps/ctrlProp89.xml"/><Relationship Id="rId122" Type="http://schemas.openxmlformats.org/officeDocument/2006/relationships/ctrlProp" Target="../ctrlProps/ctrlProp110.xml"/><Relationship Id="rId143" Type="http://schemas.openxmlformats.org/officeDocument/2006/relationships/ctrlProp" Target="../ctrlProps/ctrlProp131.xml"/><Relationship Id="rId148" Type="http://schemas.openxmlformats.org/officeDocument/2006/relationships/ctrlProp" Target="../ctrlProps/ctrlProp136.xml"/><Relationship Id="rId164" Type="http://schemas.openxmlformats.org/officeDocument/2006/relationships/ctrlProp" Target="../ctrlProps/ctrlProp152.xml"/><Relationship Id="rId169" Type="http://schemas.openxmlformats.org/officeDocument/2006/relationships/ctrlProp" Target="../ctrlProps/ctrlProp157.xml"/><Relationship Id="rId185" Type="http://schemas.openxmlformats.org/officeDocument/2006/relationships/ctrlProp" Target="../ctrlProps/ctrlProp173.xml"/><Relationship Id="rId4" Type="http://schemas.openxmlformats.org/officeDocument/2006/relationships/hyperlink" Target="https://erp.mju.ac.th/openFile.aspx?id=NjkwNTk3&amp;method=inline" TargetMode="External"/><Relationship Id="rId9" Type="http://schemas.openxmlformats.org/officeDocument/2006/relationships/hyperlink" Target="https://erp.mju.ac.th/openFile.aspx?id=NjkwNTkx&amp;method=inline" TargetMode="External"/><Relationship Id="rId180" Type="http://schemas.openxmlformats.org/officeDocument/2006/relationships/ctrlProp" Target="../ctrlProps/ctrlProp168.xml"/><Relationship Id="rId210" Type="http://schemas.openxmlformats.org/officeDocument/2006/relationships/ctrlProp" Target="../ctrlProps/ctrlProp198.xml"/><Relationship Id="rId215" Type="http://schemas.openxmlformats.org/officeDocument/2006/relationships/ctrlProp" Target="../ctrlProps/ctrlProp203.xml"/><Relationship Id="rId236" Type="http://schemas.openxmlformats.org/officeDocument/2006/relationships/ctrlProp" Target="../ctrlProps/ctrlProp224.xml"/><Relationship Id="rId257" Type="http://schemas.openxmlformats.org/officeDocument/2006/relationships/ctrlProp" Target="../ctrlProps/ctrlProp245.xml"/><Relationship Id="rId278" Type="http://schemas.openxmlformats.org/officeDocument/2006/relationships/ctrlProp" Target="../ctrlProps/ctrlProp266.xml"/><Relationship Id="rId26" Type="http://schemas.openxmlformats.org/officeDocument/2006/relationships/ctrlProp" Target="../ctrlProps/ctrlProp14.xml"/><Relationship Id="rId231" Type="http://schemas.openxmlformats.org/officeDocument/2006/relationships/ctrlProp" Target="../ctrlProps/ctrlProp219.xml"/><Relationship Id="rId252" Type="http://schemas.openxmlformats.org/officeDocument/2006/relationships/ctrlProp" Target="../ctrlProps/ctrlProp240.xml"/><Relationship Id="rId273" Type="http://schemas.openxmlformats.org/officeDocument/2006/relationships/ctrlProp" Target="../ctrlProps/ctrlProp261.xml"/><Relationship Id="rId47" Type="http://schemas.openxmlformats.org/officeDocument/2006/relationships/ctrlProp" Target="../ctrlProps/ctrlProp35.xml"/><Relationship Id="rId68" Type="http://schemas.openxmlformats.org/officeDocument/2006/relationships/ctrlProp" Target="../ctrlProps/ctrlProp56.xml"/><Relationship Id="rId89" Type="http://schemas.openxmlformats.org/officeDocument/2006/relationships/ctrlProp" Target="../ctrlProps/ctrlProp77.xml"/><Relationship Id="rId112" Type="http://schemas.openxmlformats.org/officeDocument/2006/relationships/ctrlProp" Target="../ctrlProps/ctrlProp100.xml"/><Relationship Id="rId133" Type="http://schemas.openxmlformats.org/officeDocument/2006/relationships/ctrlProp" Target="../ctrlProps/ctrlProp121.xml"/><Relationship Id="rId154" Type="http://schemas.openxmlformats.org/officeDocument/2006/relationships/ctrlProp" Target="../ctrlProps/ctrlProp142.xml"/><Relationship Id="rId175" Type="http://schemas.openxmlformats.org/officeDocument/2006/relationships/ctrlProp" Target="../ctrlProps/ctrlProp163.xml"/><Relationship Id="rId196" Type="http://schemas.openxmlformats.org/officeDocument/2006/relationships/ctrlProp" Target="../ctrlProps/ctrlProp184.xml"/><Relationship Id="rId200" Type="http://schemas.openxmlformats.org/officeDocument/2006/relationships/ctrlProp" Target="../ctrlProps/ctrlProp188.xml"/><Relationship Id="rId16" Type="http://schemas.openxmlformats.org/officeDocument/2006/relationships/ctrlProp" Target="../ctrlProps/ctrlProp4.xml"/><Relationship Id="rId221" Type="http://schemas.openxmlformats.org/officeDocument/2006/relationships/ctrlProp" Target="../ctrlProps/ctrlProp209.xml"/><Relationship Id="rId242" Type="http://schemas.openxmlformats.org/officeDocument/2006/relationships/ctrlProp" Target="../ctrlProps/ctrlProp230.xml"/><Relationship Id="rId263" Type="http://schemas.openxmlformats.org/officeDocument/2006/relationships/ctrlProp" Target="../ctrlProps/ctrlProp251.xml"/><Relationship Id="rId37" Type="http://schemas.openxmlformats.org/officeDocument/2006/relationships/ctrlProp" Target="../ctrlProps/ctrlProp25.xml"/><Relationship Id="rId58" Type="http://schemas.openxmlformats.org/officeDocument/2006/relationships/ctrlProp" Target="../ctrlProps/ctrlProp46.xml"/><Relationship Id="rId79" Type="http://schemas.openxmlformats.org/officeDocument/2006/relationships/ctrlProp" Target="../ctrlProps/ctrlProp67.xml"/><Relationship Id="rId102" Type="http://schemas.openxmlformats.org/officeDocument/2006/relationships/ctrlProp" Target="../ctrlProps/ctrlProp90.xml"/><Relationship Id="rId123" Type="http://schemas.openxmlformats.org/officeDocument/2006/relationships/ctrlProp" Target="../ctrlProps/ctrlProp111.xml"/><Relationship Id="rId144" Type="http://schemas.openxmlformats.org/officeDocument/2006/relationships/ctrlProp" Target="../ctrlProps/ctrlProp132.xml"/><Relationship Id="rId90" Type="http://schemas.openxmlformats.org/officeDocument/2006/relationships/ctrlProp" Target="../ctrlProps/ctrlProp78.xml"/><Relationship Id="rId165" Type="http://schemas.openxmlformats.org/officeDocument/2006/relationships/ctrlProp" Target="../ctrlProps/ctrlProp153.xml"/><Relationship Id="rId186" Type="http://schemas.openxmlformats.org/officeDocument/2006/relationships/ctrlProp" Target="../ctrlProps/ctrlProp174.xml"/><Relationship Id="rId211" Type="http://schemas.openxmlformats.org/officeDocument/2006/relationships/ctrlProp" Target="../ctrlProps/ctrlProp199.xml"/><Relationship Id="rId232" Type="http://schemas.openxmlformats.org/officeDocument/2006/relationships/ctrlProp" Target="../ctrlProps/ctrlProp220.xml"/><Relationship Id="rId253" Type="http://schemas.openxmlformats.org/officeDocument/2006/relationships/ctrlProp" Target="../ctrlProps/ctrlProp241.xml"/><Relationship Id="rId274" Type="http://schemas.openxmlformats.org/officeDocument/2006/relationships/ctrlProp" Target="../ctrlProps/ctrlProp262.xml"/><Relationship Id="rId27" Type="http://schemas.openxmlformats.org/officeDocument/2006/relationships/ctrlProp" Target="../ctrlProps/ctrlProp15.xml"/><Relationship Id="rId48" Type="http://schemas.openxmlformats.org/officeDocument/2006/relationships/ctrlProp" Target="../ctrlProps/ctrlProp36.xml"/><Relationship Id="rId69" Type="http://schemas.openxmlformats.org/officeDocument/2006/relationships/ctrlProp" Target="../ctrlProps/ctrlProp57.xml"/><Relationship Id="rId113" Type="http://schemas.openxmlformats.org/officeDocument/2006/relationships/ctrlProp" Target="../ctrlProps/ctrlProp101.xml"/><Relationship Id="rId134" Type="http://schemas.openxmlformats.org/officeDocument/2006/relationships/ctrlProp" Target="../ctrlProps/ctrlProp122.xml"/><Relationship Id="rId80" Type="http://schemas.openxmlformats.org/officeDocument/2006/relationships/ctrlProp" Target="../ctrlProps/ctrlProp68.xml"/><Relationship Id="rId155" Type="http://schemas.openxmlformats.org/officeDocument/2006/relationships/ctrlProp" Target="../ctrlProps/ctrlProp143.xml"/><Relationship Id="rId176" Type="http://schemas.openxmlformats.org/officeDocument/2006/relationships/ctrlProp" Target="../ctrlProps/ctrlProp164.xml"/><Relationship Id="rId197" Type="http://schemas.openxmlformats.org/officeDocument/2006/relationships/ctrlProp" Target="../ctrlProps/ctrlProp185.xml"/><Relationship Id="rId201" Type="http://schemas.openxmlformats.org/officeDocument/2006/relationships/ctrlProp" Target="../ctrlProps/ctrlProp189.xml"/><Relationship Id="rId222" Type="http://schemas.openxmlformats.org/officeDocument/2006/relationships/ctrlProp" Target="../ctrlProps/ctrlProp210.xml"/><Relationship Id="rId243" Type="http://schemas.openxmlformats.org/officeDocument/2006/relationships/ctrlProp" Target="../ctrlProps/ctrlProp231.xml"/><Relationship Id="rId264" Type="http://schemas.openxmlformats.org/officeDocument/2006/relationships/ctrlProp" Target="../ctrlProps/ctrlProp252.xml"/><Relationship Id="rId17" Type="http://schemas.openxmlformats.org/officeDocument/2006/relationships/ctrlProp" Target="../ctrlProps/ctrlProp5.xml"/><Relationship Id="rId38" Type="http://schemas.openxmlformats.org/officeDocument/2006/relationships/ctrlProp" Target="../ctrlProps/ctrlProp26.xml"/><Relationship Id="rId59" Type="http://schemas.openxmlformats.org/officeDocument/2006/relationships/ctrlProp" Target="../ctrlProps/ctrlProp47.xml"/><Relationship Id="rId103" Type="http://schemas.openxmlformats.org/officeDocument/2006/relationships/ctrlProp" Target="../ctrlProps/ctrlProp91.xml"/><Relationship Id="rId124" Type="http://schemas.openxmlformats.org/officeDocument/2006/relationships/ctrlProp" Target="../ctrlProps/ctrlProp112.xml"/><Relationship Id="rId70" Type="http://schemas.openxmlformats.org/officeDocument/2006/relationships/ctrlProp" Target="../ctrlProps/ctrlProp58.xml"/><Relationship Id="rId91" Type="http://schemas.openxmlformats.org/officeDocument/2006/relationships/ctrlProp" Target="../ctrlProps/ctrlProp79.xml"/><Relationship Id="rId145" Type="http://schemas.openxmlformats.org/officeDocument/2006/relationships/ctrlProp" Target="../ctrlProps/ctrlProp133.xml"/><Relationship Id="rId166" Type="http://schemas.openxmlformats.org/officeDocument/2006/relationships/ctrlProp" Target="../ctrlProps/ctrlProp154.xml"/><Relationship Id="rId187" Type="http://schemas.openxmlformats.org/officeDocument/2006/relationships/ctrlProp" Target="../ctrlProps/ctrlProp175.xml"/><Relationship Id="rId1" Type="http://schemas.openxmlformats.org/officeDocument/2006/relationships/hyperlink" Target="https://erp.mju.ac.th/openFile.aspx?id=NjkwNTk2&amp;method=inline" TargetMode="External"/><Relationship Id="rId212" Type="http://schemas.openxmlformats.org/officeDocument/2006/relationships/ctrlProp" Target="../ctrlProps/ctrlProp200.xml"/><Relationship Id="rId233" Type="http://schemas.openxmlformats.org/officeDocument/2006/relationships/ctrlProp" Target="../ctrlProps/ctrlProp221.xml"/><Relationship Id="rId254" Type="http://schemas.openxmlformats.org/officeDocument/2006/relationships/ctrlProp" Target="../ctrlProps/ctrlProp242.xml"/><Relationship Id="rId28" Type="http://schemas.openxmlformats.org/officeDocument/2006/relationships/ctrlProp" Target="../ctrlProps/ctrlProp16.xml"/><Relationship Id="rId49" Type="http://schemas.openxmlformats.org/officeDocument/2006/relationships/ctrlProp" Target="../ctrlProps/ctrlProp37.xml"/><Relationship Id="rId114" Type="http://schemas.openxmlformats.org/officeDocument/2006/relationships/ctrlProp" Target="../ctrlProps/ctrlProp102.xml"/><Relationship Id="rId275" Type="http://schemas.openxmlformats.org/officeDocument/2006/relationships/ctrlProp" Target="../ctrlProps/ctrlProp263.xml"/><Relationship Id="rId60" Type="http://schemas.openxmlformats.org/officeDocument/2006/relationships/ctrlProp" Target="../ctrlProps/ctrlProp48.xml"/><Relationship Id="rId81" Type="http://schemas.openxmlformats.org/officeDocument/2006/relationships/ctrlProp" Target="../ctrlProps/ctrlProp69.xml"/><Relationship Id="rId135" Type="http://schemas.openxmlformats.org/officeDocument/2006/relationships/ctrlProp" Target="../ctrlProps/ctrlProp123.xml"/><Relationship Id="rId156" Type="http://schemas.openxmlformats.org/officeDocument/2006/relationships/ctrlProp" Target="../ctrlProps/ctrlProp144.xml"/><Relationship Id="rId177" Type="http://schemas.openxmlformats.org/officeDocument/2006/relationships/ctrlProp" Target="../ctrlProps/ctrlProp165.xml"/><Relationship Id="rId198" Type="http://schemas.openxmlformats.org/officeDocument/2006/relationships/ctrlProp" Target="../ctrlProps/ctrlProp18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74623-A7B8-4C2D-B39C-C06330FAC973}">
  <sheetPr codeName="Sheet1"/>
  <dimension ref="A1:E42"/>
  <sheetViews>
    <sheetView showGridLines="0" zoomScale="90" zoomScaleNormal="90" workbookViewId="0">
      <selection sqref="A1:XFD1048576"/>
    </sheetView>
  </sheetViews>
  <sheetFormatPr defaultColWidth="8.75" defaultRowHeight="21" x14ac:dyDescent="0.35"/>
  <cols>
    <col min="1" max="1" width="40.25" style="10" customWidth="1"/>
    <col min="2" max="2" width="35.25" style="10" customWidth="1"/>
    <col min="3" max="3" width="19.5" style="10" customWidth="1"/>
    <col min="4" max="4" width="21.625" style="10" customWidth="1"/>
    <col min="5" max="16384" width="8.75" style="10"/>
  </cols>
  <sheetData>
    <row r="1" spans="1:5" ht="26.25" x14ac:dyDescent="0.4">
      <c r="A1" s="42" t="s">
        <v>0</v>
      </c>
      <c r="B1" s="42"/>
      <c r="C1" s="42"/>
      <c r="D1" s="42"/>
    </row>
    <row r="2" spans="1:5" x14ac:dyDescent="0.35">
      <c r="A2" s="43" t="s">
        <v>1</v>
      </c>
    </row>
    <row r="3" spans="1:5" x14ac:dyDescent="0.35">
      <c r="A3" s="44" t="s">
        <v>2</v>
      </c>
      <c r="B3" s="45" t="s">
        <v>3</v>
      </c>
      <c r="C3" s="45"/>
      <c r="D3" s="45"/>
    </row>
    <row r="4" spans="1:5" x14ac:dyDescent="0.35">
      <c r="A4" s="10" t="s">
        <v>4</v>
      </c>
      <c r="B4" s="11">
        <v>2</v>
      </c>
      <c r="C4" s="11"/>
      <c r="D4" s="11"/>
    </row>
    <row r="5" spans="1:5" x14ac:dyDescent="0.35">
      <c r="A5" s="10" t="s">
        <v>5</v>
      </c>
      <c r="B5" s="11">
        <v>3</v>
      </c>
      <c r="C5" s="11"/>
      <c r="D5" s="11"/>
    </row>
    <row r="6" spans="1:5" x14ac:dyDescent="0.35">
      <c r="A6" s="10" t="s">
        <v>6</v>
      </c>
      <c r="B6" s="11">
        <v>4</v>
      </c>
      <c r="C6" s="11"/>
      <c r="D6" s="11"/>
    </row>
    <row r="7" spans="1:5" x14ac:dyDescent="0.35">
      <c r="A7" s="10" t="s">
        <v>7</v>
      </c>
      <c r="B7" s="11">
        <v>5</v>
      </c>
      <c r="C7" s="11"/>
      <c r="D7" s="11"/>
    </row>
    <row r="9" spans="1:5" x14ac:dyDescent="0.35">
      <c r="A9" s="43" t="s">
        <v>8</v>
      </c>
      <c r="E9" s="43"/>
    </row>
    <row r="10" spans="1:5" ht="42" x14ac:dyDescent="0.35">
      <c r="A10" s="44" t="s">
        <v>9</v>
      </c>
      <c r="B10" s="44" t="s">
        <v>2</v>
      </c>
      <c r="C10" s="45" t="s">
        <v>3</v>
      </c>
      <c r="D10" s="45" t="s">
        <v>10</v>
      </c>
      <c r="E10" s="45"/>
    </row>
    <row r="11" spans="1:5" x14ac:dyDescent="0.35">
      <c r="A11" s="10" t="s">
        <v>11</v>
      </c>
      <c r="B11" s="12" t="s">
        <v>340</v>
      </c>
      <c r="C11" s="11">
        <v>1</v>
      </c>
      <c r="D11" s="11">
        <v>1</v>
      </c>
      <c r="E11" s="11"/>
    </row>
    <row r="12" spans="1:5" x14ac:dyDescent="0.35">
      <c r="A12" s="10" t="s">
        <v>12</v>
      </c>
      <c r="B12" s="12" t="s">
        <v>341</v>
      </c>
      <c r="C12" s="11">
        <v>2</v>
      </c>
      <c r="D12" s="11">
        <v>2</v>
      </c>
      <c r="E12" s="11"/>
    </row>
    <row r="13" spans="1:5" x14ac:dyDescent="0.35">
      <c r="A13" s="10" t="s">
        <v>13</v>
      </c>
      <c r="B13" s="12" t="s">
        <v>342</v>
      </c>
      <c r="C13" s="11">
        <v>3</v>
      </c>
      <c r="D13" s="11">
        <v>3</v>
      </c>
      <c r="E13" s="11"/>
    </row>
    <row r="14" spans="1:5" x14ac:dyDescent="0.35">
      <c r="A14" s="10" t="s">
        <v>14</v>
      </c>
      <c r="B14" s="12" t="s">
        <v>17</v>
      </c>
      <c r="C14" s="11">
        <v>4</v>
      </c>
      <c r="D14" s="11">
        <v>4</v>
      </c>
      <c r="E14" s="11"/>
    </row>
    <row r="15" spans="1:5" x14ac:dyDescent="0.35">
      <c r="A15" s="10" t="s">
        <v>15</v>
      </c>
      <c r="B15" s="12" t="s">
        <v>19</v>
      </c>
      <c r="C15" s="11">
        <v>5</v>
      </c>
      <c r="D15" s="11">
        <v>5</v>
      </c>
      <c r="E15" s="11"/>
    </row>
    <row r="16" spans="1:5" x14ac:dyDescent="0.35">
      <c r="A16" s="10" t="s">
        <v>16</v>
      </c>
      <c r="B16" s="12" t="s">
        <v>17</v>
      </c>
      <c r="C16" s="11">
        <v>4</v>
      </c>
      <c r="D16" s="11">
        <v>4</v>
      </c>
      <c r="E16" s="11"/>
    </row>
    <row r="17" spans="1:5" x14ac:dyDescent="0.35">
      <c r="A17" s="10" t="s">
        <v>18</v>
      </c>
      <c r="B17" s="12" t="s">
        <v>19</v>
      </c>
      <c r="C17" s="11">
        <v>5</v>
      </c>
      <c r="D17" s="11">
        <v>5</v>
      </c>
      <c r="E17" s="11"/>
    </row>
    <row r="18" spans="1:5" x14ac:dyDescent="0.35">
      <c r="A18" s="10" t="s">
        <v>20</v>
      </c>
    </row>
    <row r="19" spans="1:5" x14ac:dyDescent="0.35">
      <c r="A19" s="10" t="s">
        <v>21</v>
      </c>
    </row>
    <row r="20" spans="1:5" x14ac:dyDescent="0.35">
      <c r="A20" s="10" t="s">
        <v>22</v>
      </c>
    </row>
    <row r="21" spans="1:5" x14ac:dyDescent="0.35">
      <c r="A21" s="10" t="s">
        <v>23</v>
      </c>
    </row>
    <row r="22" spans="1:5" x14ac:dyDescent="0.35">
      <c r="A22" s="10" t="s">
        <v>24</v>
      </c>
    </row>
    <row r="23" spans="1:5" x14ac:dyDescent="0.35">
      <c r="A23" s="10" t="s">
        <v>25</v>
      </c>
    </row>
    <row r="26" spans="1:5" x14ac:dyDescent="0.35">
      <c r="A26" s="43" t="s">
        <v>26</v>
      </c>
    </row>
    <row r="27" spans="1:5" x14ac:dyDescent="0.35">
      <c r="A27" s="45" t="s">
        <v>9</v>
      </c>
      <c r="B27" s="45" t="s">
        <v>2</v>
      </c>
      <c r="C27" s="45" t="s">
        <v>3</v>
      </c>
      <c r="D27" s="45" t="s">
        <v>27</v>
      </c>
    </row>
    <row r="28" spans="1:5" x14ac:dyDescent="0.35">
      <c r="A28" s="10" t="s">
        <v>28</v>
      </c>
      <c r="B28" s="11" t="s">
        <v>29</v>
      </c>
      <c r="C28" s="11">
        <v>4</v>
      </c>
      <c r="D28" s="11">
        <v>3</v>
      </c>
      <c r="E28" s="11"/>
    </row>
    <row r="29" spans="1:5" x14ac:dyDescent="0.35">
      <c r="A29" s="10" t="s">
        <v>30</v>
      </c>
      <c r="B29" s="11" t="s">
        <v>31</v>
      </c>
      <c r="C29" s="11">
        <v>3</v>
      </c>
      <c r="D29" s="11">
        <v>3</v>
      </c>
      <c r="E29" s="11"/>
    </row>
    <row r="30" spans="1:5" x14ac:dyDescent="0.35">
      <c r="A30" s="10" t="s">
        <v>32</v>
      </c>
      <c r="B30" s="11" t="s">
        <v>31</v>
      </c>
      <c r="C30" s="11">
        <v>3</v>
      </c>
      <c r="D30" s="11">
        <v>3</v>
      </c>
      <c r="E30" s="11"/>
    </row>
    <row r="31" spans="1:5" x14ac:dyDescent="0.35">
      <c r="A31" s="10" t="s">
        <v>33</v>
      </c>
      <c r="B31" s="11" t="s">
        <v>31</v>
      </c>
      <c r="C31" s="11">
        <v>3</v>
      </c>
      <c r="D31" s="11">
        <v>3</v>
      </c>
      <c r="E31" s="11"/>
    </row>
    <row r="32" spans="1:5" x14ac:dyDescent="0.35">
      <c r="A32" s="10" t="s">
        <v>34</v>
      </c>
      <c r="B32" s="11" t="s">
        <v>31</v>
      </c>
      <c r="C32" s="11">
        <v>3</v>
      </c>
      <c r="D32" s="11">
        <v>3</v>
      </c>
      <c r="E32" s="11"/>
    </row>
    <row r="33" spans="1:5" x14ac:dyDescent="0.35">
      <c r="A33" s="10" t="s">
        <v>35</v>
      </c>
      <c r="B33" s="11" t="s">
        <v>36</v>
      </c>
      <c r="C33" s="11">
        <v>3</v>
      </c>
      <c r="D33" s="11">
        <v>3</v>
      </c>
      <c r="E33" s="11"/>
    </row>
    <row r="34" spans="1:5" x14ac:dyDescent="0.35">
      <c r="A34" s="10" t="s">
        <v>37</v>
      </c>
      <c r="B34" s="11" t="s">
        <v>36</v>
      </c>
      <c r="C34" s="11">
        <v>3</v>
      </c>
      <c r="D34" s="11">
        <v>2</v>
      </c>
      <c r="E34" s="11"/>
    </row>
    <row r="35" spans="1:5" x14ac:dyDescent="0.35">
      <c r="A35" s="10" t="s">
        <v>38</v>
      </c>
      <c r="B35" s="11" t="s">
        <v>39</v>
      </c>
      <c r="C35" s="11">
        <v>2</v>
      </c>
      <c r="D35" s="11">
        <v>2</v>
      </c>
      <c r="E35" s="11"/>
    </row>
    <row r="36" spans="1:5" x14ac:dyDescent="0.35">
      <c r="A36" s="10" t="s">
        <v>40</v>
      </c>
      <c r="B36" s="11" t="s">
        <v>39</v>
      </c>
      <c r="C36" s="11">
        <v>2</v>
      </c>
      <c r="D36" s="11">
        <v>2</v>
      </c>
      <c r="E36" s="11"/>
    </row>
    <row r="37" spans="1:5" x14ac:dyDescent="0.35">
      <c r="A37" s="10" t="s">
        <v>41</v>
      </c>
      <c r="B37" s="11" t="s">
        <v>39</v>
      </c>
      <c r="C37" s="11">
        <v>2</v>
      </c>
      <c r="D37" s="11">
        <v>2</v>
      </c>
      <c r="E37" s="11"/>
    </row>
    <row r="38" spans="1:5" x14ac:dyDescent="0.35">
      <c r="A38" s="10" t="s">
        <v>42</v>
      </c>
      <c r="B38" s="11" t="s">
        <v>43</v>
      </c>
      <c r="C38" s="11">
        <v>2</v>
      </c>
      <c r="D38" s="11">
        <v>2</v>
      </c>
      <c r="E38" s="11"/>
    </row>
    <row r="39" spans="1:5" x14ac:dyDescent="0.35">
      <c r="D39" s="11"/>
      <c r="E39" s="11"/>
    </row>
    <row r="40" spans="1:5" x14ac:dyDescent="0.35">
      <c r="D40" s="11"/>
      <c r="E40" s="11"/>
    </row>
    <row r="41" spans="1:5" x14ac:dyDescent="0.35">
      <c r="D41" s="11"/>
      <c r="E41" s="11"/>
    </row>
    <row r="42" spans="1:5" x14ac:dyDescent="0.35">
      <c r="D42" s="11"/>
      <c r="E42" s="11"/>
    </row>
  </sheetData>
  <sheetProtection algorithmName="SHA-512" hashValue="oajIO8x3kgYD+b2f/G/3+tf4IV/xsPEsklcFDk29E246krrwD40GHFBQ6gQ++3lGPMmKVTT9AdMNfTpNV6jXNg==" saltValue="zzBG534iNENYGfuG4ibv1Q==" spinCount="100000" sheet="1" objects="1" scenarios="1" insertHyperlink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CB161-0B76-4C8D-BC05-E0B598AA3AD1}">
  <sheetPr codeName="Sheet2"/>
  <dimension ref="A1:AL73"/>
  <sheetViews>
    <sheetView showGridLines="0" tabSelected="1" zoomScale="120" zoomScaleNormal="120" workbookViewId="0">
      <selection activeCell="AB4" sqref="AB4"/>
    </sheetView>
  </sheetViews>
  <sheetFormatPr defaultColWidth="8.75" defaultRowHeight="15" x14ac:dyDescent="0.25"/>
  <cols>
    <col min="1" max="1" width="8.5" style="9" customWidth="1"/>
    <col min="2" max="2" width="12.75" style="9" customWidth="1"/>
    <col min="3" max="11" width="4.625" style="9" customWidth="1"/>
    <col min="12" max="12" width="4.875" style="9" customWidth="1"/>
    <col min="13" max="17" width="4.75" style="9" hidden="1" customWidth="1"/>
    <col min="18" max="21" width="6.375" style="9" customWidth="1"/>
    <col min="22" max="25" width="6.125" style="9" customWidth="1"/>
    <col min="26" max="26" width="2.5" style="9" customWidth="1"/>
    <col min="27" max="16384" width="8.75" style="9"/>
  </cols>
  <sheetData>
    <row r="1" spans="1:38" ht="61.9" customHeight="1" x14ac:dyDescent="0.25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5"/>
      <c r="N1" s="85"/>
    </row>
    <row r="2" spans="1:38" s="10" customFormat="1" ht="21" x14ac:dyDescent="0.35">
      <c r="A2" s="86" t="s">
        <v>44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</row>
    <row r="3" spans="1:38" s="10" customFormat="1" ht="21" x14ac:dyDescent="0.35">
      <c r="A3" s="87" t="s">
        <v>343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</row>
    <row r="4" spans="1:38" s="10" customFormat="1" ht="21" x14ac:dyDescent="0.35">
      <c r="A4" s="12" t="s">
        <v>45</v>
      </c>
      <c r="B4" s="90"/>
      <c r="C4" s="90"/>
      <c r="D4" s="90"/>
      <c r="E4" s="90"/>
      <c r="F4" s="90"/>
      <c r="G4" s="90"/>
      <c r="H4" s="90"/>
      <c r="I4" s="90"/>
      <c r="J4" s="87" t="s">
        <v>9</v>
      </c>
      <c r="K4" s="87"/>
      <c r="L4" s="87"/>
      <c r="M4" s="13"/>
      <c r="N4" s="13"/>
      <c r="O4" s="10" t="s">
        <v>9</v>
      </c>
      <c r="P4" s="13"/>
      <c r="Q4" s="10" t="s">
        <v>11</v>
      </c>
      <c r="R4" s="89"/>
      <c r="S4" s="89"/>
      <c r="T4" s="89"/>
      <c r="U4" s="13"/>
      <c r="V4" s="13"/>
      <c r="W4" s="13"/>
      <c r="X4" s="13"/>
      <c r="Y4" s="13"/>
    </row>
    <row r="5" spans="1:38" s="10" customFormat="1" ht="25.5" customHeight="1" x14ac:dyDescent="0.35">
      <c r="A5" s="12" t="s">
        <v>2</v>
      </c>
      <c r="B5" s="90"/>
      <c r="C5" s="90"/>
      <c r="D5" s="90"/>
      <c r="E5" s="90"/>
      <c r="F5" s="90"/>
      <c r="G5" s="87" t="s">
        <v>46</v>
      </c>
      <c r="H5" s="87"/>
      <c r="I5" s="87"/>
      <c r="J5" s="87"/>
      <c r="K5" s="87"/>
      <c r="L5" s="88" t="str">
        <f>IFERROR(VLOOKUP(B5,ข้อมูล!$B$11:$D$15,2,0),"")</f>
        <v/>
      </c>
      <c r="M5" s="88"/>
      <c r="N5" s="88"/>
      <c r="O5" s="88"/>
      <c r="P5" s="88"/>
      <c r="Q5" s="88"/>
      <c r="R5" s="88"/>
      <c r="S5" s="10" t="s">
        <v>47</v>
      </c>
      <c r="U5" s="14" t="str">
        <f>IFERROR(3*L5,"")</f>
        <v/>
      </c>
      <c r="Y5" s="87"/>
      <c r="Z5" s="87"/>
      <c r="AC5" s="87"/>
      <c r="AD5" s="91"/>
      <c r="AE5" s="91"/>
      <c r="AF5" s="91"/>
      <c r="AG5" s="91"/>
      <c r="AH5" s="87"/>
      <c r="AI5" s="91"/>
      <c r="AJ5" s="87"/>
      <c r="AK5" s="91"/>
      <c r="AL5" s="11"/>
    </row>
    <row r="6" spans="1:38" x14ac:dyDescent="0.25">
      <c r="F6" s="84"/>
      <c r="G6" s="84"/>
      <c r="H6" s="84"/>
      <c r="I6" s="84"/>
      <c r="J6" s="84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</row>
    <row r="7" spans="1:38" ht="16.5" customHeight="1" x14ac:dyDescent="0.25">
      <c r="A7" s="79" t="s">
        <v>3</v>
      </c>
      <c r="B7" s="80"/>
      <c r="C7" s="81" t="s">
        <v>48</v>
      </c>
      <c r="D7" s="82"/>
      <c r="E7" s="82"/>
      <c r="F7" s="82"/>
      <c r="G7" s="82"/>
      <c r="H7" s="82"/>
      <c r="I7" s="82"/>
      <c r="J7" s="82"/>
      <c r="K7" s="82"/>
      <c r="L7" s="83"/>
      <c r="M7" s="16" t="s">
        <v>345</v>
      </c>
      <c r="N7" s="17" t="s">
        <v>344</v>
      </c>
      <c r="O7" s="17" t="s">
        <v>347</v>
      </c>
      <c r="P7" s="17" t="s">
        <v>346</v>
      </c>
      <c r="Q7" s="17" t="s">
        <v>347</v>
      </c>
      <c r="R7" s="76" t="s">
        <v>348</v>
      </c>
      <c r="S7" s="77"/>
      <c r="T7" s="77"/>
      <c r="U7" s="78"/>
      <c r="V7" s="75" t="s">
        <v>349</v>
      </c>
      <c r="W7" s="75"/>
      <c r="X7" s="75"/>
      <c r="Y7" s="75"/>
    </row>
    <row r="8" spans="1:38" ht="15" customHeight="1" x14ac:dyDescent="0.25">
      <c r="A8" s="96" t="s">
        <v>49</v>
      </c>
      <c r="B8" s="97"/>
      <c r="C8" s="18">
        <v>1</v>
      </c>
      <c r="D8" s="18" t="s">
        <v>50</v>
      </c>
      <c r="E8" s="18">
        <v>2</v>
      </c>
      <c r="F8" s="18" t="s">
        <v>50</v>
      </c>
      <c r="G8" s="18">
        <v>3</v>
      </c>
      <c r="H8" s="18" t="s">
        <v>50</v>
      </c>
      <c r="I8" s="18">
        <v>4</v>
      </c>
      <c r="J8" s="18" t="s">
        <v>50</v>
      </c>
      <c r="K8" s="18">
        <v>5</v>
      </c>
      <c r="L8" s="19" t="s">
        <v>50</v>
      </c>
      <c r="M8" s="8"/>
      <c r="N8" s="8" t="s">
        <v>355</v>
      </c>
      <c r="O8" s="8" t="s">
        <v>356</v>
      </c>
      <c r="P8" s="8" t="s">
        <v>357</v>
      </c>
      <c r="Q8" s="8" t="s">
        <v>358</v>
      </c>
      <c r="R8" s="55" t="str" cm="1">
        <f t="array" ref="R8">IFERROR(_xlfn.IFS($L$5=1,"ไม่ต้องแนบ"&amp;M8,$L$5=2,"ไม่ต้องแนบ"&amp;N8,$L$5=3,"ไม่ต้องแนบ"&amp;O8,$L$5=4,"ไม่ต้องแนบ"&amp;P8,$L$5=5,"ไม่ต้องแนบ"&amp;Q8),"")</f>
        <v/>
      </c>
      <c r="S8" s="55"/>
      <c r="T8" s="56" t="str" cm="1">
        <f t="array" ref="T8">IFERROR(_xlfn.IFS($L$5=1,"ต้องแนบ"&amp;M12,$L$5=2,"ต้องแนบ"&amp;N12,$L$5=3,"ต้องแนบ"&amp;O12,$L$5=4,"ต้องแนบ"&amp;P12,$L$5=5,"ต้องแนบ"&amp;Q12),"")</f>
        <v/>
      </c>
      <c r="U8" s="56"/>
      <c r="V8" s="63" t="s">
        <v>51</v>
      </c>
      <c r="W8" s="64"/>
      <c r="X8" s="65" t="s">
        <v>52</v>
      </c>
      <c r="Y8" s="66"/>
    </row>
    <row r="9" spans="1:38" ht="15" customHeight="1" x14ac:dyDescent="0.25">
      <c r="A9" s="96"/>
      <c r="B9" s="97"/>
      <c r="C9" s="34" t="s">
        <v>53</v>
      </c>
      <c r="D9" s="46"/>
      <c r="E9" s="35" t="s">
        <v>54</v>
      </c>
      <c r="F9" s="47"/>
      <c r="G9" s="35" t="s">
        <v>55</v>
      </c>
      <c r="H9" s="47" t="b">
        <v>0</v>
      </c>
      <c r="I9" s="35" t="s">
        <v>56</v>
      </c>
      <c r="J9" s="47"/>
      <c r="K9" s="35" t="s">
        <v>57</v>
      </c>
      <c r="L9" s="48"/>
      <c r="M9" s="7">
        <f>COUNTIF(D9:D14, TRUE) + COUNTIF(F9:F14,TRUE)+ COUNTIF(H9:H14,TRUE) + COUNTIF(J9:J14,TRUE)+ COUNTIF(L9:L14,TRUE)</f>
        <v>0</v>
      </c>
      <c r="N9" s="6">
        <f>COUNTIF(D9:D14, TRUE)</f>
        <v>0</v>
      </c>
      <c r="O9" s="6">
        <f>COUNTIF(D9:D14, TRUE) + COUNTIF(F9:F14,TRUE)</f>
        <v>0</v>
      </c>
      <c r="P9" s="6">
        <f>COUNTIF(D9:D14, TRUE) + COUNTIF(F9:F14,TRUE)+ COUNTIF(H9:H14,TRUE)</f>
        <v>0</v>
      </c>
      <c r="Q9" s="6">
        <f>COUNTIF(D9:D14, TRUE) + COUNTIF(F9:F14,TRUE)+ COUNTIF(H9:H14,TRUE) + COUNTIF(J9:J14,TRUE)</f>
        <v>0</v>
      </c>
      <c r="R9" s="1" t="s">
        <v>350</v>
      </c>
      <c r="S9" s="2" t="s">
        <v>351</v>
      </c>
      <c r="T9" s="1" t="s">
        <v>350</v>
      </c>
      <c r="U9" s="2" t="s">
        <v>351</v>
      </c>
      <c r="V9" s="3" t="s">
        <v>352</v>
      </c>
      <c r="W9" s="3" t="s">
        <v>353</v>
      </c>
      <c r="X9" s="4" t="s">
        <v>352</v>
      </c>
      <c r="Y9" s="4" t="s">
        <v>353</v>
      </c>
      <c r="AC9" s="20"/>
    </row>
    <row r="10" spans="1:38" ht="15" customHeight="1" x14ac:dyDescent="0.25">
      <c r="A10" s="96"/>
      <c r="B10" s="97"/>
      <c r="C10" s="34" t="s">
        <v>58</v>
      </c>
      <c r="D10" s="46"/>
      <c r="E10" s="35" t="s">
        <v>59</v>
      </c>
      <c r="F10" s="47"/>
      <c r="G10" s="35" t="s">
        <v>60</v>
      </c>
      <c r="H10" s="47" t="b">
        <v>0</v>
      </c>
      <c r="I10" s="35" t="s">
        <v>61</v>
      </c>
      <c r="J10" s="47"/>
      <c r="K10" s="35" t="s">
        <v>62</v>
      </c>
      <c r="L10" s="48"/>
      <c r="M10" s="7" t="s">
        <v>354</v>
      </c>
      <c r="N10" s="7" t="s">
        <v>354</v>
      </c>
      <c r="O10" s="7" t="s">
        <v>354</v>
      </c>
      <c r="P10" s="7" t="s">
        <v>354</v>
      </c>
      <c r="Q10" s="7" t="s">
        <v>354</v>
      </c>
      <c r="R10" s="57" t="str">
        <f>IFERROR($U$5-3,"")</f>
        <v/>
      </c>
      <c r="S10" s="60" t="str" cm="1">
        <f t="array" ref="S10">IFERROR(_xlfn.IFS($L$5=1,0,$L$5=2,N9,$L$5=3,O9,$L$5=4,P9,$L$5=5,Q9),"")</f>
        <v/>
      </c>
      <c r="T10" s="57" t="str" cm="1">
        <f t="array" ref="T10">IFERROR(_xlfn.IFS($L$5=1,3,$L$5=2,3,$L$5=3,3,$L$5=4,3,$L$5=5,3),"")</f>
        <v/>
      </c>
      <c r="U10" s="60" t="str" cm="1">
        <f t="array" ref="U10">IFERROR(_xlfn.IFS($L$5=1,M13,$L$5=2,N13,$L$5=3,O13,$L$5=4,P13,$L$5=5,Q13),"")</f>
        <v/>
      </c>
      <c r="V10" s="5" t="str" cm="1">
        <f t="array" ref="V10">IFERROR(_xlfn.IFS($L$5=1,0,$L$5=2,N9,$L$5=3,O9,$L$5=4,P9,$L$5=5,Q9),"")</f>
        <v/>
      </c>
      <c r="W10" s="5" t="str" cm="1">
        <f t="array" ref="W10">IFERROR(_xlfn.IFS($L$5=1,M13,$L$5=2,N13,$L$5=3,O13,$L$5=4,P13,$L$5=5,Q13),"")</f>
        <v/>
      </c>
      <c r="X10" s="41"/>
      <c r="Y10" s="41"/>
      <c r="AA10" s="21"/>
      <c r="AB10" s="21"/>
      <c r="AC10" s="21"/>
    </row>
    <row r="11" spans="1:38" ht="15" customHeight="1" x14ac:dyDescent="0.25">
      <c r="A11" s="96"/>
      <c r="B11" s="97"/>
      <c r="C11" s="34" t="s">
        <v>63</v>
      </c>
      <c r="D11" s="46"/>
      <c r="E11" s="35" t="s">
        <v>64</v>
      </c>
      <c r="F11" s="47"/>
      <c r="G11" s="35" t="s">
        <v>65</v>
      </c>
      <c r="H11" s="47" t="b">
        <v>0</v>
      </c>
      <c r="I11" s="35" t="s">
        <v>66</v>
      </c>
      <c r="J11" s="47"/>
      <c r="K11" s="35" t="s">
        <v>67</v>
      </c>
      <c r="L11" s="48"/>
      <c r="M11" s="22">
        <f>IF(M9&gt;=3,3,M9)</f>
        <v>0</v>
      </c>
      <c r="N11" s="22">
        <f>IF(N9&gt;=3,3,N9)</f>
        <v>0</v>
      </c>
      <c r="O11" s="22">
        <f>IF(O9&gt;=6,6,O9)</f>
        <v>0</v>
      </c>
      <c r="P11" s="22">
        <f>IF(P9&gt;=9,9,P9)</f>
        <v>0</v>
      </c>
      <c r="Q11" s="22">
        <f>IF(Q9&gt;=12,12,Q9)</f>
        <v>0</v>
      </c>
      <c r="R11" s="58"/>
      <c r="S11" s="61"/>
      <c r="T11" s="58"/>
      <c r="U11" s="61"/>
      <c r="V11" s="67" t="s">
        <v>68</v>
      </c>
      <c r="W11" s="67"/>
      <c r="X11" s="68" t="s">
        <v>68</v>
      </c>
      <c r="Y11" s="68"/>
      <c r="AA11" s="92" t="s">
        <v>69</v>
      </c>
      <c r="AB11" s="92"/>
      <c r="AC11" s="92"/>
    </row>
    <row r="12" spans="1:38" ht="15" customHeight="1" x14ac:dyDescent="0.25">
      <c r="A12" s="96"/>
      <c r="B12" s="97"/>
      <c r="C12" s="34" t="s">
        <v>70</v>
      </c>
      <c r="D12" s="46"/>
      <c r="E12" s="35" t="s">
        <v>71</v>
      </c>
      <c r="F12" s="47"/>
      <c r="G12" s="35" t="s">
        <v>72</v>
      </c>
      <c r="H12" s="47"/>
      <c r="I12" s="35" t="s">
        <v>73</v>
      </c>
      <c r="J12" s="47"/>
      <c r="K12" s="35" t="s">
        <v>74</v>
      </c>
      <c r="L12" s="48"/>
      <c r="M12" s="8" t="s">
        <v>363</v>
      </c>
      <c r="N12" s="7" t="s">
        <v>359</v>
      </c>
      <c r="O12" s="7" t="s">
        <v>360</v>
      </c>
      <c r="P12" s="7" t="s">
        <v>361</v>
      </c>
      <c r="Q12" s="7" t="s">
        <v>362</v>
      </c>
      <c r="R12" s="58"/>
      <c r="S12" s="61"/>
      <c r="T12" s="58"/>
      <c r="U12" s="61"/>
      <c r="V12" s="69">
        <f>IFERROR(IF(V10&gt;R10,R10/$U$5,V10/$U$5)+(W10/$U$5),0)</f>
        <v>0</v>
      </c>
      <c r="W12" s="70"/>
      <c r="X12" s="69">
        <f>IFERROR(IF(X10&gt;R10,R10/$U$5,X10/$U$5)+(Y10/$U$5),0)</f>
        <v>0</v>
      </c>
      <c r="Y12" s="70"/>
      <c r="AA12" s="92"/>
      <c r="AB12" s="92"/>
      <c r="AC12" s="92"/>
    </row>
    <row r="13" spans="1:38" ht="15" customHeight="1" x14ac:dyDescent="0.25">
      <c r="A13" s="96"/>
      <c r="B13" s="97"/>
      <c r="C13" s="34" t="s">
        <v>75</v>
      </c>
      <c r="D13" s="46"/>
      <c r="E13" s="35" t="s">
        <v>76</v>
      </c>
      <c r="F13" s="47"/>
      <c r="G13" s="35" t="s">
        <v>77</v>
      </c>
      <c r="H13" s="47"/>
      <c r="I13" s="35" t="s">
        <v>78</v>
      </c>
      <c r="J13" s="47"/>
      <c r="K13" s="35" t="s">
        <v>79</v>
      </c>
      <c r="L13" s="48"/>
      <c r="M13" s="23">
        <f>COUNTIF(D9:D14, TRUE) + COUNTIF(F9:F14,TRUE)+ COUNTIF(H9:H14,TRUE) + COUNTIF(J9:J14,TRUE)+ COUNTIF(L9:L14,TRUE)</f>
        <v>0</v>
      </c>
      <c r="N13" s="23">
        <f>COUNTIF(F9:F14,TRUE)+ COUNTIF(H9:H14,TRUE)+ COUNTIF(J9:J14,TRUE)+ COUNTIF(L9:L14,TRUE)</f>
        <v>0</v>
      </c>
      <c r="O13" s="23">
        <f>COUNTIF(H9:H14,TRUE)+ COUNTIF(J9:J14,TRUE)+ COUNTIF(L9:L14,TRUE)</f>
        <v>0</v>
      </c>
      <c r="P13" s="23">
        <f>COUNTIF(J9:J14,TRUE)+ COUNTIF(L9:L14,TRUE)</f>
        <v>0</v>
      </c>
      <c r="Q13" s="23">
        <f>COUNTIF(L9:L14,TRUE)</f>
        <v>0</v>
      </c>
      <c r="R13" s="58"/>
      <c r="S13" s="61"/>
      <c r="T13" s="58"/>
      <c r="U13" s="61"/>
      <c r="V13" s="71" t="s">
        <v>80</v>
      </c>
      <c r="W13" s="71"/>
      <c r="X13" s="72" t="s">
        <v>80</v>
      </c>
      <c r="Y13" s="72"/>
      <c r="AA13" s="93" t="s">
        <v>81</v>
      </c>
      <c r="AB13" s="93"/>
      <c r="AC13" s="93"/>
    </row>
    <row r="14" spans="1:38" ht="15" customHeight="1" thickBot="1" x14ac:dyDescent="0.3">
      <c r="A14" s="98"/>
      <c r="B14" s="99"/>
      <c r="C14" s="34" t="s">
        <v>82</v>
      </c>
      <c r="D14" s="47"/>
      <c r="E14" s="35" t="s">
        <v>83</v>
      </c>
      <c r="F14" s="47"/>
      <c r="G14" s="35" t="s">
        <v>84</v>
      </c>
      <c r="H14" s="47"/>
      <c r="I14" s="35" t="s">
        <v>85</v>
      </c>
      <c r="J14" s="47"/>
      <c r="K14" s="35" t="s">
        <v>86</v>
      </c>
      <c r="L14" s="48"/>
      <c r="M14" s="24">
        <f t="shared" ref="M14:P14" si="0">IF(M13&gt;=3,3,M13)</f>
        <v>0</v>
      </c>
      <c r="N14" s="24">
        <f t="shared" si="0"/>
        <v>0</v>
      </c>
      <c r="O14" s="24">
        <f t="shared" si="0"/>
        <v>0</v>
      </c>
      <c r="P14" s="24">
        <f t="shared" si="0"/>
        <v>0</v>
      </c>
      <c r="Q14" s="24">
        <f>IF(Q13&gt;=3,3,Q13)</f>
        <v>0</v>
      </c>
      <c r="R14" s="59"/>
      <c r="S14" s="62"/>
      <c r="T14" s="59"/>
      <c r="U14" s="62"/>
      <c r="V14" s="54">
        <f>IF(V12&gt;=1,1,V12)</f>
        <v>0</v>
      </c>
      <c r="W14" s="54"/>
      <c r="X14" s="54">
        <f>IF(X12&gt;=1,1,X12)</f>
        <v>0</v>
      </c>
      <c r="Y14" s="54"/>
      <c r="AA14" s="93"/>
      <c r="AB14" s="93"/>
      <c r="AC14" s="93"/>
    </row>
    <row r="15" spans="1:38" ht="15" customHeight="1" thickTop="1" x14ac:dyDescent="0.25">
      <c r="A15" s="100" t="s">
        <v>87</v>
      </c>
      <c r="B15" s="101"/>
      <c r="C15" s="25">
        <v>1</v>
      </c>
      <c r="D15" s="25" t="s">
        <v>50</v>
      </c>
      <c r="E15" s="25">
        <v>2</v>
      </c>
      <c r="F15" s="25" t="s">
        <v>50</v>
      </c>
      <c r="G15" s="25">
        <v>3</v>
      </c>
      <c r="H15" s="25" t="s">
        <v>50</v>
      </c>
      <c r="I15" s="25">
        <v>4</v>
      </c>
      <c r="J15" s="25" t="s">
        <v>50</v>
      </c>
      <c r="K15" s="25">
        <v>5</v>
      </c>
      <c r="L15" s="25" t="s">
        <v>50</v>
      </c>
      <c r="M15" s="8"/>
      <c r="N15" s="8" t="s">
        <v>355</v>
      </c>
      <c r="O15" s="8" t="s">
        <v>356</v>
      </c>
      <c r="P15" s="8" t="s">
        <v>357</v>
      </c>
      <c r="Q15" s="8" t="s">
        <v>358</v>
      </c>
      <c r="R15" s="55" t="str" cm="1">
        <f t="array" ref="R15">IFERROR(_xlfn.IFS($L$5=1,"ไม่ต้องแนบ"&amp;M15,$L$5=2,"ไม่ต้องแนบ"&amp;N15,$L$5=3,"ไม่ต้องแนบ"&amp;O15,$L$5=4,"ไม่ต้องแนบ"&amp;P15,$L$5=5,"ไม่ต้องแนบ"&amp;Q15),"")</f>
        <v/>
      </c>
      <c r="S15" s="55"/>
      <c r="T15" s="56" t="str" cm="1">
        <f t="array" ref="T15">IFERROR(_xlfn.IFS($L$5=1,"ต้องแนบ"&amp;M19,$L$5=2,"ต้องแนบ"&amp;N19,$L$5=3,"ต้องแนบ"&amp;O19,$L$5=4,"ต้องแนบ"&amp;P19,$L$5=5,"ต้องแนบ"&amp;Q19),"")</f>
        <v/>
      </c>
      <c r="U15" s="56"/>
      <c r="V15" s="63" t="s">
        <v>51</v>
      </c>
      <c r="W15" s="64"/>
      <c r="X15" s="65" t="s">
        <v>52</v>
      </c>
      <c r="Y15" s="66"/>
      <c r="AA15" s="93"/>
      <c r="AB15" s="93"/>
      <c r="AC15" s="93"/>
    </row>
    <row r="16" spans="1:38" ht="15" customHeight="1" x14ac:dyDescent="0.25">
      <c r="A16" s="96"/>
      <c r="B16" s="97"/>
      <c r="C16" s="36" t="s">
        <v>88</v>
      </c>
      <c r="D16" s="47"/>
      <c r="E16" s="35" t="s">
        <v>89</v>
      </c>
      <c r="F16" s="47"/>
      <c r="G16" s="35" t="s">
        <v>90</v>
      </c>
      <c r="H16" s="47" t="b">
        <v>0</v>
      </c>
      <c r="I16" s="35" t="s">
        <v>91</v>
      </c>
      <c r="J16" s="47"/>
      <c r="K16" s="37" t="s">
        <v>92</v>
      </c>
      <c r="L16" s="48"/>
      <c r="M16" s="7">
        <f>COUNTIF(D16:D21, TRUE) + COUNTIF(F16:F21,TRUE)+ COUNTIF(H16:H21,TRUE) + COUNTIF(J16:J21,TRUE)+ COUNTIF(L16:L21,TRUE)</f>
        <v>0</v>
      </c>
      <c r="N16" s="6">
        <f>COUNTIF(D16:D21, TRUE)</f>
        <v>0</v>
      </c>
      <c r="O16" s="6">
        <f>COUNTIF(D16:D21, TRUE) + COUNTIF(F16:F21,TRUE)</f>
        <v>0</v>
      </c>
      <c r="P16" s="6">
        <f>COUNTIF(D16:D21, TRUE) + COUNTIF(F16:F21,TRUE)+ COUNTIF(H16:H21,TRUE)</f>
        <v>0</v>
      </c>
      <c r="Q16" s="6">
        <f>COUNTIF(D16:D21, TRUE) + COUNTIF(F16:F21,TRUE)+ COUNTIF(H16:H21,TRUE) + COUNTIF(J16:J21,TRUE)</f>
        <v>0</v>
      </c>
      <c r="R16" s="1" t="s">
        <v>350</v>
      </c>
      <c r="S16" s="2" t="s">
        <v>351</v>
      </c>
      <c r="T16" s="1" t="s">
        <v>350</v>
      </c>
      <c r="U16" s="2" t="s">
        <v>351</v>
      </c>
      <c r="V16" s="3" t="s">
        <v>352</v>
      </c>
      <c r="W16" s="3" t="s">
        <v>353</v>
      </c>
      <c r="X16" s="4" t="s">
        <v>352</v>
      </c>
      <c r="Y16" s="4" t="s">
        <v>353</v>
      </c>
      <c r="AA16" s="93" t="s">
        <v>93</v>
      </c>
      <c r="AB16" s="93"/>
      <c r="AC16" s="93"/>
    </row>
    <row r="17" spans="1:29" ht="15" customHeight="1" x14ac:dyDescent="0.25">
      <c r="A17" s="96"/>
      <c r="B17" s="97"/>
      <c r="C17" s="36" t="s">
        <v>94</v>
      </c>
      <c r="D17" s="47"/>
      <c r="E17" s="35" t="s">
        <v>95</v>
      </c>
      <c r="F17" s="47"/>
      <c r="G17" s="35" t="s">
        <v>96</v>
      </c>
      <c r="H17" s="47" t="b">
        <v>0</v>
      </c>
      <c r="I17" s="35" t="s">
        <v>97</v>
      </c>
      <c r="J17" s="47"/>
      <c r="K17" s="37" t="s">
        <v>98</v>
      </c>
      <c r="L17" s="48"/>
      <c r="M17" s="7" t="s">
        <v>354</v>
      </c>
      <c r="N17" s="7" t="s">
        <v>354</v>
      </c>
      <c r="O17" s="7" t="s">
        <v>354</v>
      </c>
      <c r="P17" s="7" t="s">
        <v>354</v>
      </c>
      <c r="Q17" s="7" t="s">
        <v>354</v>
      </c>
      <c r="R17" s="57" t="str">
        <f>IFERROR($U$5-3,"")</f>
        <v/>
      </c>
      <c r="S17" s="60" t="str" cm="1">
        <f t="array" ref="S17">IFERROR(_xlfn.IFS($L$5=1,0,$L$5=2,N16,$L$5=3,O16,$L$5=4,P16,$L$5=5,Q16),"")</f>
        <v/>
      </c>
      <c r="T17" s="57" t="str" cm="1">
        <f t="array" ref="T17">IFERROR(_xlfn.IFS($L$5=1,3,$L$5=2,3,$L$5=3,3,$L$5=4,3,$L$5=5,3),"")</f>
        <v/>
      </c>
      <c r="U17" s="60" t="str" cm="1">
        <f t="array" ref="U17">IFERROR(_xlfn.IFS($L$5=1,M20,$L$5=2,N20,$L$5=3,O20,$L$5=4,P20,$L$5=5,Q20),"")</f>
        <v/>
      </c>
      <c r="V17" s="5" t="str" cm="1">
        <f t="array" ref="V17">IFERROR(_xlfn.IFS($L$5=1,0,$L$5=2,N16,$L$5=3,O16,$L$5=4,P16,$L$5=5,Q16),"")</f>
        <v/>
      </c>
      <c r="W17" s="5" t="str" cm="1">
        <f t="array" ref="W17">IFERROR(_xlfn.IFS($L$5=1,M20,$L$5=2,N20,$L$5=3,O20,$L$5=4,P20,$L$5=5,Q20),"")</f>
        <v/>
      </c>
      <c r="X17" s="41"/>
      <c r="Y17" s="41"/>
      <c r="AA17" s="93"/>
      <c r="AB17" s="93"/>
      <c r="AC17" s="93"/>
    </row>
    <row r="18" spans="1:29" ht="15" customHeight="1" x14ac:dyDescent="0.25">
      <c r="A18" s="96"/>
      <c r="B18" s="97"/>
      <c r="C18" s="36" t="s">
        <v>99</v>
      </c>
      <c r="D18" s="47"/>
      <c r="E18" s="35" t="s">
        <v>100</v>
      </c>
      <c r="F18" s="47"/>
      <c r="G18" s="35" t="s">
        <v>101</v>
      </c>
      <c r="H18" s="47" t="b">
        <v>0</v>
      </c>
      <c r="I18" s="35" t="s">
        <v>102</v>
      </c>
      <c r="J18" s="47"/>
      <c r="K18" s="37" t="s">
        <v>103</v>
      </c>
      <c r="L18" s="48"/>
      <c r="M18" s="22">
        <f>IF(M16&gt;=3,3,M16)</f>
        <v>0</v>
      </c>
      <c r="N18" s="22">
        <f>IF(N16&gt;=3,3,N16)</f>
        <v>0</v>
      </c>
      <c r="O18" s="22">
        <f>IF(O16&gt;=6,6,O16)</f>
        <v>0</v>
      </c>
      <c r="P18" s="22">
        <f>IF(P16&gt;=9,9,P16)</f>
        <v>0</v>
      </c>
      <c r="Q18" s="22">
        <f>IF(Q16&gt;=12,12,Q16)</f>
        <v>0</v>
      </c>
      <c r="R18" s="58"/>
      <c r="S18" s="61"/>
      <c r="T18" s="58"/>
      <c r="U18" s="61"/>
      <c r="V18" s="67" t="s">
        <v>68</v>
      </c>
      <c r="W18" s="67"/>
      <c r="X18" s="68" t="s">
        <v>68</v>
      </c>
      <c r="Y18" s="68"/>
      <c r="AA18" s="93"/>
      <c r="AB18" s="93"/>
      <c r="AC18" s="93"/>
    </row>
    <row r="19" spans="1:29" ht="15" customHeight="1" x14ac:dyDescent="0.25">
      <c r="A19" s="96"/>
      <c r="B19" s="97"/>
      <c r="C19" s="36" t="s">
        <v>104</v>
      </c>
      <c r="D19" s="47"/>
      <c r="E19" s="35" t="s">
        <v>105</v>
      </c>
      <c r="F19" s="47"/>
      <c r="G19" s="35" t="s">
        <v>106</v>
      </c>
      <c r="H19" s="47"/>
      <c r="I19" s="35" t="s">
        <v>107</v>
      </c>
      <c r="J19" s="47"/>
      <c r="K19" s="37" t="s">
        <v>108</v>
      </c>
      <c r="L19" s="48"/>
      <c r="M19" s="8" t="s">
        <v>363</v>
      </c>
      <c r="N19" s="7" t="s">
        <v>359</v>
      </c>
      <c r="O19" s="7" t="s">
        <v>360</v>
      </c>
      <c r="P19" s="7" t="s">
        <v>361</v>
      </c>
      <c r="Q19" s="7" t="s">
        <v>362</v>
      </c>
      <c r="R19" s="58"/>
      <c r="S19" s="61"/>
      <c r="T19" s="58"/>
      <c r="U19" s="61"/>
      <c r="V19" s="69">
        <f>IFERROR(IF(V17&gt;R17,R17/$U$5,V17/$U$5)+(W17/$U$5),0)</f>
        <v>0</v>
      </c>
      <c r="W19" s="70"/>
      <c r="X19" s="69">
        <f>IFERROR(IF(X17&gt;R17,R17/$U$5,X17/$U$5)+(Y17/$U$5),0)</f>
        <v>0</v>
      </c>
      <c r="Y19" s="70"/>
      <c r="AA19" s="93"/>
      <c r="AB19" s="93"/>
      <c r="AC19" s="93"/>
    </row>
    <row r="20" spans="1:29" ht="15" customHeight="1" x14ac:dyDescent="0.25">
      <c r="A20" s="96"/>
      <c r="B20" s="97"/>
      <c r="C20" s="36" t="s">
        <v>109</v>
      </c>
      <c r="D20" s="47"/>
      <c r="E20" s="35" t="s">
        <v>110</v>
      </c>
      <c r="F20" s="47"/>
      <c r="G20" s="35" t="s">
        <v>111</v>
      </c>
      <c r="H20" s="47"/>
      <c r="I20" s="35" t="s">
        <v>112</v>
      </c>
      <c r="J20" s="47"/>
      <c r="K20" s="37" t="s">
        <v>113</v>
      </c>
      <c r="L20" s="48"/>
      <c r="M20" s="23">
        <f>COUNTIF(D16:D21, TRUE) + COUNTIF(F16:F21,TRUE)+ COUNTIF(H16:H21,TRUE) + COUNTIF(J16:J21,TRUE)+ COUNTIF(L16:L21,TRUE)</f>
        <v>0</v>
      </c>
      <c r="N20" s="23">
        <f>COUNTIF(F16:F21,TRUE)+ COUNTIF(H16:H21,TRUE)+ COUNTIF(J16:J21,TRUE)+ COUNTIF(L16:L21,TRUE)</f>
        <v>0</v>
      </c>
      <c r="O20" s="23">
        <f>COUNTIF(H16:H21,TRUE)+ COUNTIF(J16:J21,TRUE)+ COUNTIF(L16:L21,TRUE)</f>
        <v>0</v>
      </c>
      <c r="P20" s="23">
        <f>COUNTIF(J16:J21,TRUE)+ COUNTIF(L16:L21,TRUE)</f>
        <v>0</v>
      </c>
      <c r="Q20" s="23">
        <f>COUNTIF(L16:L21,TRUE)</f>
        <v>0</v>
      </c>
      <c r="R20" s="58"/>
      <c r="S20" s="61"/>
      <c r="T20" s="58"/>
      <c r="U20" s="61"/>
      <c r="V20" s="71" t="s">
        <v>80</v>
      </c>
      <c r="W20" s="71"/>
      <c r="X20" s="72" t="s">
        <v>80</v>
      </c>
      <c r="Y20" s="72"/>
      <c r="AA20" s="93"/>
      <c r="AB20" s="93"/>
      <c r="AC20" s="93"/>
    </row>
    <row r="21" spans="1:29" ht="15" customHeight="1" thickBot="1" x14ac:dyDescent="0.3">
      <c r="A21" s="98"/>
      <c r="B21" s="99"/>
      <c r="C21" s="36" t="s">
        <v>114</v>
      </c>
      <c r="D21" s="47"/>
      <c r="E21" s="35" t="s">
        <v>115</v>
      </c>
      <c r="F21" s="47"/>
      <c r="G21" s="35" t="s">
        <v>116</v>
      </c>
      <c r="H21" s="47"/>
      <c r="I21" s="35" t="s">
        <v>117</v>
      </c>
      <c r="J21" s="47"/>
      <c r="K21" s="37" t="s">
        <v>118</v>
      </c>
      <c r="L21" s="48"/>
      <c r="M21" s="24">
        <f t="shared" ref="M21" si="1">IF(M20&gt;=3,3,M20)</f>
        <v>0</v>
      </c>
      <c r="N21" s="24">
        <f t="shared" ref="N21" si="2">IF(N20&gt;=3,3,N20)</f>
        <v>0</v>
      </c>
      <c r="O21" s="24">
        <f t="shared" ref="O21" si="3">IF(O20&gt;=3,3,O20)</f>
        <v>0</v>
      </c>
      <c r="P21" s="24">
        <f t="shared" ref="P21" si="4">IF(P20&gt;=3,3,P20)</f>
        <v>0</v>
      </c>
      <c r="Q21" s="24">
        <f>IF(Q20&gt;=3,3,Q20)</f>
        <v>0</v>
      </c>
      <c r="R21" s="59"/>
      <c r="S21" s="62"/>
      <c r="T21" s="59"/>
      <c r="U21" s="62"/>
      <c r="V21" s="54">
        <f>IF(V19&gt;=1,1,V19)</f>
        <v>0</v>
      </c>
      <c r="W21" s="54"/>
      <c r="X21" s="54">
        <f>IF(X19&gt;=1,1,X19)</f>
        <v>0</v>
      </c>
      <c r="Y21" s="54"/>
      <c r="AA21" s="93"/>
      <c r="AB21" s="93"/>
      <c r="AC21" s="93"/>
    </row>
    <row r="22" spans="1:29" ht="15" customHeight="1" thickTop="1" x14ac:dyDescent="0.25">
      <c r="A22" s="100" t="s">
        <v>119</v>
      </c>
      <c r="B22" s="101"/>
      <c r="C22" s="25">
        <v>1</v>
      </c>
      <c r="D22" s="25" t="s">
        <v>50</v>
      </c>
      <c r="E22" s="25">
        <v>2</v>
      </c>
      <c r="F22" s="25" t="s">
        <v>50</v>
      </c>
      <c r="G22" s="25">
        <v>3</v>
      </c>
      <c r="H22" s="25" t="s">
        <v>50</v>
      </c>
      <c r="I22" s="25">
        <v>4</v>
      </c>
      <c r="J22" s="25" t="s">
        <v>50</v>
      </c>
      <c r="K22" s="25">
        <v>5</v>
      </c>
      <c r="L22" s="25" t="s">
        <v>50</v>
      </c>
      <c r="M22" s="8"/>
      <c r="N22" s="8" t="s">
        <v>355</v>
      </c>
      <c r="O22" s="8" t="s">
        <v>356</v>
      </c>
      <c r="P22" s="8" t="s">
        <v>357</v>
      </c>
      <c r="Q22" s="8" t="s">
        <v>358</v>
      </c>
      <c r="R22" s="55" t="str" cm="1">
        <f t="array" ref="R22">IFERROR(_xlfn.IFS($L$5=1,"ไม่ต้องแนบ"&amp;M22,$L$5=2,"ไม่ต้องแนบ"&amp;N22,$L$5=3,"ไม่ต้องแนบ"&amp;O22,$L$5=4,"ไม่ต้องแนบ"&amp;P22,$L$5=5,"ไม่ต้องแนบ"&amp;Q22),"")</f>
        <v/>
      </c>
      <c r="S22" s="55"/>
      <c r="T22" s="56" t="str" cm="1">
        <f t="array" ref="T22">IFERROR(_xlfn.IFS($L$5=1,"ต้องแนบ"&amp;M26,$L$5=2,"ต้องแนบ"&amp;N26,$L$5=3,"ต้องแนบ"&amp;O26,$L$5=4,"ต้องแนบ"&amp;P26,$L$5=5,"ต้องแนบ"&amp;Q26),"")</f>
        <v/>
      </c>
      <c r="U22" s="56"/>
      <c r="V22" s="63" t="s">
        <v>51</v>
      </c>
      <c r="W22" s="64"/>
      <c r="X22" s="65" t="s">
        <v>52</v>
      </c>
      <c r="Y22" s="66"/>
      <c r="AA22" s="93"/>
      <c r="AB22" s="93"/>
      <c r="AC22" s="93"/>
    </row>
    <row r="23" spans="1:29" ht="15" customHeight="1" x14ac:dyDescent="0.25">
      <c r="A23" s="96"/>
      <c r="B23" s="97"/>
      <c r="C23" s="36" t="s">
        <v>120</v>
      </c>
      <c r="D23" s="47"/>
      <c r="E23" s="35" t="s">
        <v>121</v>
      </c>
      <c r="F23" s="47"/>
      <c r="G23" s="35" t="s">
        <v>122</v>
      </c>
      <c r="H23" s="47"/>
      <c r="I23" s="35" t="s">
        <v>123</v>
      </c>
      <c r="J23" s="47"/>
      <c r="K23" s="37" t="s">
        <v>124</v>
      </c>
      <c r="L23" s="48" t="b">
        <v>0</v>
      </c>
      <c r="M23" s="7">
        <f>COUNTIF(D23:D28, TRUE) + COUNTIF(F23:F28,TRUE)+ COUNTIF(H23:H28,TRUE) + COUNTIF(J23:J28,TRUE)+ COUNTIF(L23:L28,TRUE)</f>
        <v>0</v>
      </c>
      <c r="N23" s="6">
        <f>COUNTIF(D23:D28, TRUE)</f>
        <v>0</v>
      </c>
      <c r="O23" s="6">
        <f>COUNTIF(D23:D28, TRUE) + COUNTIF(F23:F28,TRUE)</f>
        <v>0</v>
      </c>
      <c r="P23" s="6">
        <f>COUNTIF(D23:D28, TRUE) + COUNTIF(F23:F28,TRUE)+ COUNTIF(H23:H28,TRUE)</f>
        <v>0</v>
      </c>
      <c r="Q23" s="6">
        <f>COUNTIF(D23:D28, TRUE) + COUNTIF(F23:F28,TRUE)+ COUNTIF(H23:H28,TRUE) + COUNTIF(J23:J28,TRUE)</f>
        <v>0</v>
      </c>
      <c r="R23" s="1" t="s">
        <v>350</v>
      </c>
      <c r="S23" s="2" t="s">
        <v>351</v>
      </c>
      <c r="T23" s="1" t="s">
        <v>350</v>
      </c>
      <c r="U23" s="2" t="s">
        <v>351</v>
      </c>
      <c r="V23" s="3" t="s">
        <v>352</v>
      </c>
      <c r="W23" s="3" t="s">
        <v>353</v>
      </c>
      <c r="X23" s="4" t="s">
        <v>352</v>
      </c>
      <c r="Y23" s="4" t="s">
        <v>353</v>
      </c>
      <c r="AA23" s="26"/>
      <c r="AB23" s="26"/>
      <c r="AC23" s="26"/>
    </row>
    <row r="24" spans="1:29" ht="15" customHeight="1" x14ac:dyDescent="0.25">
      <c r="A24" s="96"/>
      <c r="B24" s="97"/>
      <c r="C24" s="36" t="s">
        <v>125</v>
      </c>
      <c r="D24" s="47"/>
      <c r="E24" s="35" t="s">
        <v>126</v>
      </c>
      <c r="F24" s="47"/>
      <c r="G24" s="35" t="s">
        <v>127</v>
      </c>
      <c r="H24" s="47"/>
      <c r="I24" s="35" t="s">
        <v>128</v>
      </c>
      <c r="J24" s="47" t="b">
        <v>0</v>
      </c>
      <c r="K24" s="37" t="s">
        <v>129</v>
      </c>
      <c r="L24" s="48"/>
      <c r="M24" s="7" t="s">
        <v>354</v>
      </c>
      <c r="N24" s="7" t="s">
        <v>354</v>
      </c>
      <c r="O24" s="7" t="s">
        <v>354</v>
      </c>
      <c r="P24" s="7" t="s">
        <v>354</v>
      </c>
      <c r="Q24" s="7" t="s">
        <v>354</v>
      </c>
      <c r="R24" s="57" t="str">
        <f>IFERROR($U$5-3,"")</f>
        <v/>
      </c>
      <c r="S24" s="60" t="str" cm="1">
        <f t="array" ref="S24">IFERROR(_xlfn.IFS($L$5=1,0,$L$5=2,N23,$L$5=3,O23,$L$5=4,P23,$L$5=5,Q23),"")</f>
        <v/>
      </c>
      <c r="T24" s="57" t="str" cm="1">
        <f t="array" ref="T24">IFERROR(_xlfn.IFS($L$5=1,3,$L$5=2,3,$L$5=3,3,$L$5=4,3,$L$5=5,3),"")</f>
        <v/>
      </c>
      <c r="U24" s="60" t="str" cm="1">
        <f t="array" ref="U24">IFERROR(_xlfn.IFS($L$5=1,M27,$L$5=2,N27,$L$5=3,O27,$L$5=4,P27,$L$5=5,Q27),"")</f>
        <v/>
      </c>
      <c r="V24" s="5" t="str" cm="1">
        <f t="array" ref="V24">IFERROR(_xlfn.IFS($L$5=1,0,$L$5=2,N23,$L$5=3,O23,$L$5=4,P23,$L$5=5,Q23),"")</f>
        <v/>
      </c>
      <c r="W24" s="5" t="str" cm="1">
        <f t="array" ref="W24">IFERROR(_xlfn.IFS($L$5=1,M27,$L$5=2,N27,$L$5=3,O27,$L$5=4,P27,$L$5=5,Q27),"")</f>
        <v/>
      </c>
      <c r="X24" s="41"/>
      <c r="Y24" s="41"/>
      <c r="AA24" s="26"/>
      <c r="AB24" s="26"/>
      <c r="AC24" s="26"/>
    </row>
    <row r="25" spans="1:29" ht="15" customHeight="1" x14ac:dyDescent="0.25">
      <c r="A25" s="96"/>
      <c r="B25" s="97"/>
      <c r="C25" s="36" t="s">
        <v>130</v>
      </c>
      <c r="D25" s="47"/>
      <c r="E25" s="35" t="s">
        <v>131</v>
      </c>
      <c r="F25" s="47"/>
      <c r="G25" s="35" t="s">
        <v>132</v>
      </c>
      <c r="H25" s="47"/>
      <c r="I25" s="35" t="s">
        <v>133</v>
      </c>
      <c r="J25" s="47" t="b">
        <v>0</v>
      </c>
      <c r="K25" s="37" t="s">
        <v>134</v>
      </c>
      <c r="L25" s="48"/>
      <c r="M25" s="22">
        <f>IF(M23&gt;=3,3,M23)</f>
        <v>0</v>
      </c>
      <c r="N25" s="22">
        <f>IF(N23&gt;=3,3,N23)</f>
        <v>0</v>
      </c>
      <c r="O25" s="22">
        <f>IF(O23&gt;=6,6,O23)</f>
        <v>0</v>
      </c>
      <c r="P25" s="22">
        <f>IF(P23&gt;=9,9,P23)</f>
        <v>0</v>
      </c>
      <c r="Q25" s="22">
        <f>IF(Q23&gt;=12,12,Q23)</f>
        <v>0</v>
      </c>
      <c r="R25" s="58"/>
      <c r="S25" s="61"/>
      <c r="T25" s="58"/>
      <c r="U25" s="61"/>
      <c r="V25" s="67" t="s">
        <v>68</v>
      </c>
      <c r="W25" s="67"/>
      <c r="X25" s="68" t="s">
        <v>68</v>
      </c>
      <c r="Y25" s="68"/>
      <c r="AA25" s="26"/>
      <c r="AB25" s="26"/>
      <c r="AC25" s="26"/>
    </row>
    <row r="26" spans="1:29" ht="15" customHeight="1" x14ac:dyDescent="0.25">
      <c r="A26" s="96"/>
      <c r="B26" s="97"/>
      <c r="C26" s="36" t="s">
        <v>135</v>
      </c>
      <c r="D26" s="47"/>
      <c r="E26" s="35" t="s">
        <v>136</v>
      </c>
      <c r="F26" s="47"/>
      <c r="G26" s="35" t="s">
        <v>137</v>
      </c>
      <c r="H26" s="47"/>
      <c r="I26" s="35" t="s">
        <v>138</v>
      </c>
      <c r="J26" s="47"/>
      <c r="K26" s="37" t="s">
        <v>139</v>
      </c>
      <c r="L26" s="48"/>
      <c r="M26" s="8" t="s">
        <v>363</v>
      </c>
      <c r="N26" s="7" t="s">
        <v>359</v>
      </c>
      <c r="O26" s="7" t="s">
        <v>360</v>
      </c>
      <c r="P26" s="7" t="s">
        <v>361</v>
      </c>
      <c r="Q26" s="7" t="s">
        <v>362</v>
      </c>
      <c r="R26" s="58"/>
      <c r="S26" s="61"/>
      <c r="T26" s="58"/>
      <c r="U26" s="61"/>
      <c r="V26" s="69">
        <f>IFERROR(IF(V24&gt;R24,R24/$U$5,V24/$U$5)+(W24/$U$5),0)</f>
        <v>0</v>
      </c>
      <c r="W26" s="70"/>
      <c r="X26" s="69">
        <f>IFERROR(IF(X24&gt;R24,R24/$U$5,X24/$U$5)+(Y24/$U$5),0)</f>
        <v>0</v>
      </c>
      <c r="Y26" s="70"/>
      <c r="AA26" s="26"/>
      <c r="AB26" s="26"/>
      <c r="AC26" s="26"/>
    </row>
    <row r="27" spans="1:29" ht="15" customHeight="1" x14ac:dyDescent="0.25">
      <c r="A27" s="96"/>
      <c r="B27" s="97"/>
      <c r="C27" s="36" t="s">
        <v>140</v>
      </c>
      <c r="D27" s="47"/>
      <c r="E27" s="35" t="s">
        <v>141</v>
      </c>
      <c r="F27" s="47"/>
      <c r="G27" s="35" t="s">
        <v>142</v>
      </c>
      <c r="H27" s="47"/>
      <c r="I27" s="35" t="s">
        <v>143</v>
      </c>
      <c r="J27" s="47"/>
      <c r="K27" s="37" t="s">
        <v>144</v>
      </c>
      <c r="L27" s="49"/>
      <c r="M27" s="23">
        <f>COUNTIF(D23:D28, TRUE) + COUNTIF(F23:F28,TRUE)+ COUNTIF(H23:H28,TRUE) + COUNTIF(J23:J28,TRUE)+ COUNTIF(L23:L28,TRUE)</f>
        <v>0</v>
      </c>
      <c r="N27" s="23">
        <f>COUNTIF(F23:F28,TRUE)+ COUNTIF(H23:H28,TRUE)+ COUNTIF(J23:J28,TRUE)+ COUNTIF(L23:L28,TRUE)</f>
        <v>0</v>
      </c>
      <c r="O27" s="23">
        <f>COUNTIF(H23:H28,TRUE)+ COUNTIF(J23:J28,TRUE)+ COUNTIF(L23:L28,TRUE)</f>
        <v>0</v>
      </c>
      <c r="P27" s="23">
        <f>COUNTIF(J23:J28,TRUE)+ COUNTIF(L23:L28,TRUE)</f>
        <v>0</v>
      </c>
      <c r="Q27" s="23">
        <f>COUNTIF(L23:L28,TRUE)</f>
        <v>0</v>
      </c>
      <c r="R27" s="58"/>
      <c r="S27" s="61"/>
      <c r="T27" s="58"/>
      <c r="U27" s="61"/>
      <c r="V27" s="71" t="s">
        <v>80</v>
      </c>
      <c r="W27" s="71"/>
      <c r="X27" s="72" t="s">
        <v>80</v>
      </c>
      <c r="Y27" s="72"/>
      <c r="AA27" s="26"/>
      <c r="AB27" s="26"/>
      <c r="AC27" s="26"/>
    </row>
    <row r="28" spans="1:29" ht="15" customHeight="1" thickBot="1" x14ac:dyDescent="0.3">
      <c r="A28" s="98"/>
      <c r="B28" s="99"/>
      <c r="C28" s="36" t="s">
        <v>145</v>
      </c>
      <c r="D28" s="47"/>
      <c r="E28" s="35" t="s">
        <v>146</v>
      </c>
      <c r="F28" s="47"/>
      <c r="G28" s="35" t="s">
        <v>147</v>
      </c>
      <c r="H28" s="47"/>
      <c r="I28" s="35" t="s">
        <v>148</v>
      </c>
      <c r="J28" s="47"/>
      <c r="K28" s="37" t="s">
        <v>149</v>
      </c>
      <c r="L28" s="48"/>
      <c r="M28" s="24">
        <f t="shared" ref="M28" si="5">IF(M27&gt;=3,3,M27)</f>
        <v>0</v>
      </c>
      <c r="N28" s="24">
        <f t="shared" ref="N28" si="6">IF(N27&gt;=3,3,N27)</f>
        <v>0</v>
      </c>
      <c r="O28" s="24">
        <f t="shared" ref="O28" si="7">IF(O27&gt;=3,3,O27)</f>
        <v>0</v>
      </c>
      <c r="P28" s="24">
        <f t="shared" ref="P28" si="8">IF(P27&gt;=3,3,P27)</f>
        <v>0</v>
      </c>
      <c r="Q28" s="24">
        <f>IF(Q27&gt;=3,3,Q27)</f>
        <v>0</v>
      </c>
      <c r="R28" s="59"/>
      <c r="S28" s="62"/>
      <c r="T28" s="59"/>
      <c r="U28" s="62"/>
      <c r="V28" s="54">
        <f>IF(V26&gt;=1,1,V26)</f>
        <v>0</v>
      </c>
      <c r="W28" s="54"/>
      <c r="X28" s="54">
        <f>IF(X26&gt;=1,1,X26)</f>
        <v>0</v>
      </c>
      <c r="Y28" s="54"/>
      <c r="AA28" s="26"/>
      <c r="AB28" s="26"/>
      <c r="AC28" s="26"/>
    </row>
    <row r="29" spans="1:29" ht="15" customHeight="1" thickTop="1" x14ac:dyDescent="0.25">
      <c r="A29" s="102" t="s">
        <v>150</v>
      </c>
      <c r="B29" s="103"/>
      <c r="C29" s="25">
        <v>1</v>
      </c>
      <c r="D29" s="25" t="s">
        <v>50</v>
      </c>
      <c r="E29" s="25">
        <v>2</v>
      </c>
      <c r="F29" s="25" t="s">
        <v>50</v>
      </c>
      <c r="G29" s="25">
        <v>3</v>
      </c>
      <c r="H29" s="25" t="s">
        <v>50</v>
      </c>
      <c r="I29" s="25">
        <v>4</v>
      </c>
      <c r="J29" s="25" t="s">
        <v>50</v>
      </c>
      <c r="K29" s="25">
        <v>5</v>
      </c>
      <c r="L29" s="25" t="s">
        <v>50</v>
      </c>
      <c r="M29" s="8"/>
      <c r="N29" s="8" t="s">
        <v>355</v>
      </c>
      <c r="O29" s="8" t="s">
        <v>356</v>
      </c>
      <c r="P29" s="8" t="s">
        <v>357</v>
      </c>
      <c r="Q29" s="8" t="s">
        <v>358</v>
      </c>
      <c r="R29" s="55" t="str" cm="1">
        <f t="array" ref="R29">IFERROR(_xlfn.IFS($L$5=1,"ไม่ต้องแนบ"&amp;M29,$L$5=2,"ไม่ต้องแนบ"&amp;N29,$L$5=3,"ไม่ต้องแนบ"&amp;O29,$L$5=4,"ไม่ต้องแนบ"&amp;P29,$L$5=5,"ไม่ต้องแนบ"&amp;Q29),"")</f>
        <v/>
      </c>
      <c r="S29" s="55"/>
      <c r="T29" s="56" t="str" cm="1">
        <f t="array" ref="T29">IFERROR(_xlfn.IFS($L$5=1,"ต้องแนบ"&amp;M33,$L$5=2,"ต้องแนบ"&amp;N33,$L$5=3,"ต้องแนบ"&amp;O33,$L$5=4,"ต้องแนบ"&amp;P33,$L$5=5,"ต้องแนบ"&amp;Q33),"")</f>
        <v/>
      </c>
      <c r="U29" s="56"/>
      <c r="V29" s="63" t="s">
        <v>51</v>
      </c>
      <c r="W29" s="64"/>
      <c r="X29" s="65" t="s">
        <v>52</v>
      </c>
      <c r="Y29" s="66"/>
      <c r="AA29" s="26"/>
      <c r="AB29" s="26"/>
      <c r="AC29" s="26"/>
    </row>
    <row r="30" spans="1:29" ht="15.75" x14ac:dyDescent="0.25">
      <c r="A30" s="104"/>
      <c r="B30" s="105"/>
      <c r="C30" s="36" t="s">
        <v>151</v>
      </c>
      <c r="D30" s="47"/>
      <c r="E30" s="35" t="s">
        <v>152</v>
      </c>
      <c r="F30" s="47"/>
      <c r="G30" s="35" t="s">
        <v>153</v>
      </c>
      <c r="H30" s="47"/>
      <c r="I30" s="35" t="s">
        <v>154</v>
      </c>
      <c r="J30" s="47"/>
      <c r="K30" s="37" t="s">
        <v>155</v>
      </c>
      <c r="L30" s="48"/>
      <c r="M30" s="7">
        <f>COUNTIF(D30:D35, TRUE) + COUNTIF(F30:F35,TRUE)+ COUNTIF(H30:H35,TRUE) + COUNTIF(J30:J35,TRUE)+ COUNTIF(L30:L35,TRUE)</f>
        <v>0</v>
      </c>
      <c r="N30" s="6">
        <f>COUNTIF(D30:D35, TRUE)</f>
        <v>0</v>
      </c>
      <c r="O30" s="6">
        <f>COUNTIF(D30:D35, TRUE) + COUNTIF(F30:F35,TRUE)</f>
        <v>0</v>
      </c>
      <c r="P30" s="6">
        <f>COUNTIF(D30:D35, TRUE) + COUNTIF(F30:F35,TRUE)+ COUNTIF(H30:H35,TRUE)</f>
        <v>0</v>
      </c>
      <c r="Q30" s="6">
        <f>COUNTIF(D30:D35, TRUE) + COUNTIF(F30:F35,TRUE)+ COUNTIF(H30:H35,TRUE) + COUNTIF(J30:J35,TRUE)</f>
        <v>0</v>
      </c>
      <c r="R30" s="1" t="s">
        <v>350</v>
      </c>
      <c r="S30" s="2" t="s">
        <v>351</v>
      </c>
      <c r="T30" s="1" t="s">
        <v>350</v>
      </c>
      <c r="U30" s="2" t="s">
        <v>351</v>
      </c>
      <c r="V30" s="3" t="s">
        <v>352</v>
      </c>
      <c r="W30" s="3" t="s">
        <v>353</v>
      </c>
      <c r="X30" s="4" t="s">
        <v>352</v>
      </c>
      <c r="Y30" s="4" t="s">
        <v>353</v>
      </c>
      <c r="AA30" s="26"/>
      <c r="AB30" s="26"/>
      <c r="AC30" s="26"/>
    </row>
    <row r="31" spans="1:29" ht="15.75" customHeight="1" x14ac:dyDescent="0.25">
      <c r="A31" s="104"/>
      <c r="B31" s="105"/>
      <c r="C31" s="36" t="s">
        <v>156</v>
      </c>
      <c r="D31" s="47"/>
      <c r="E31" s="35" t="s">
        <v>157</v>
      </c>
      <c r="F31" s="47"/>
      <c r="G31" s="35" t="s">
        <v>158</v>
      </c>
      <c r="H31" s="47"/>
      <c r="I31" s="35" t="s">
        <v>159</v>
      </c>
      <c r="J31" s="47"/>
      <c r="K31" s="37" t="s">
        <v>160</v>
      </c>
      <c r="L31" s="48"/>
      <c r="M31" s="7" t="s">
        <v>354</v>
      </c>
      <c r="N31" s="7" t="s">
        <v>354</v>
      </c>
      <c r="O31" s="7" t="s">
        <v>354</v>
      </c>
      <c r="P31" s="7" t="s">
        <v>354</v>
      </c>
      <c r="Q31" s="7" t="s">
        <v>354</v>
      </c>
      <c r="R31" s="57" t="str">
        <f>IFERROR($U$5-3,"")</f>
        <v/>
      </c>
      <c r="S31" s="60" t="str" cm="1">
        <f t="array" ref="S31">IFERROR(_xlfn.IFS($L$5=1,0,$L$5=2,N30,$L$5=3,O30,$L$5=4,P30,$L$5=5,Q30),"")</f>
        <v/>
      </c>
      <c r="T31" s="57" t="str" cm="1">
        <f t="array" ref="T31">IFERROR(_xlfn.IFS($L$5=1,3,$L$5=2,3,$L$5=3,3,$L$5=4,3,$L$5=5,3),"")</f>
        <v/>
      </c>
      <c r="U31" s="60" t="str" cm="1">
        <f t="array" ref="U31">IFERROR(_xlfn.IFS($L$5=1,M34,$L$5=2,N34,$L$5=3,O34,$L$5=4,P34,$L$5=5,Q34),"")</f>
        <v/>
      </c>
      <c r="V31" s="5" t="str" cm="1">
        <f t="array" ref="V31">IFERROR(_xlfn.IFS($L$5=1,0,$L$5=2,N30,$L$5=3,O30,$L$5=4,P30,$L$5=5,Q30),"")</f>
        <v/>
      </c>
      <c r="W31" s="5" t="str" cm="1">
        <f t="array" ref="W31">IFERROR(_xlfn.IFS($L$5=1,M34,$L$5=2,N34,$L$5=3,O34,$L$5=4,P34,$L$5=5,Q34),"")</f>
        <v/>
      </c>
      <c r="X31" s="41"/>
      <c r="Y31" s="41"/>
      <c r="AA31" s="26"/>
      <c r="AB31" s="26"/>
      <c r="AC31" s="26"/>
    </row>
    <row r="32" spans="1:29" ht="15.75" customHeight="1" x14ac:dyDescent="0.25">
      <c r="A32" s="104"/>
      <c r="B32" s="105"/>
      <c r="C32" s="36" t="s">
        <v>161</v>
      </c>
      <c r="D32" s="47" t="b">
        <v>0</v>
      </c>
      <c r="E32" s="35" t="s">
        <v>162</v>
      </c>
      <c r="F32" s="47"/>
      <c r="G32" s="35" t="s">
        <v>163</v>
      </c>
      <c r="H32" s="47"/>
      <c r="I32" s="35" t="s">
        <v>164</v>
      </c>
      <c r="J32" s="47"/>
      <c r="K32" s="37" t="s">
        <v>165</v>
      </c>
      <c r="L32" s="48"/>
      <c r="M32" s="22">
        <f>IF(M30&gt;=3,3,M30)</f>
        <v>0</v>
      </c>
      <c r="N32" s="22">
        <f>IF(N30&gt;=3,3,N30)</f>
        <v>0</v>
      </c>
      <c r="O32" s="22">
        <f>IF(O30&gt;=6,6,O30)</f>
        <v>0</v>
      </c>
      <c r="P32" s="22">
        <f>IF(P30&gt;=9,9,P30)</f>
        <v>0</v>
      </c>
      <c r="Q32" s="22">
        <f>IF(Q30&gt;=12,12,Q30)</f>
        <v>0</v>
      </c>
      <c r="R32" s="58"/>
      <c r="S32" s="61"/>
      <c r="T32" s="58"/>
      <c r="U32" s="61"/>
      <c r="V32" s="67" t="s">
        <v>68</v>
      </c>
      <c r="W32" s="67"/>
      <c r="X32" s="68" t="s">
        <v>68</v>
      </c>
      <c r="Y32" s="68"/>
    </row>
    <row r="33" spans="1:30" ht="16.5" customHeight="1" x14ac:dyDescent="0.25">
      <c r="A33" s="104"/>
      <c r="B33" s="105"/>
      <c r="C33" s="36" t="s">
        <v>166</v>
      </c>
      <c r="D33" s="47"/>
      <c r="E33" s="35" t="s">
        <v>167</v>
      </c>
      <c r="F33" s="47"/>
      <c r="G33" s="35" t="s">
        <v>168</v>
      </c>
      <c r="H33" s="47" t="b">
        <v>0</v>
      </c>
      <c r="I33" s="35" t="s">
        <v>169</v>
      </c>
      <c r="J33" s="47"/>
      <c r="K33" s="37" t="s">
        <v>170</v>
      </c>
      <c r="L33" s="48"/>
      <c r="M33" s="8" t="s">
        <v>363</v>
      </c>
      <c r="N33" s="7" t="s">
        <v>359</v>
      </c>
      <c r="O33" s="7" t="s">
        <v>360</v>
      </c>
      <c r="P33" s="7" t="s">
        <v>361</v>
      </c>
      <c r="Q33" s="7" t="s">
        <v>362</v>
      </c>
      <c r="R33" s="58"/>
      <c r="S33" s="61"/>
      <c r="T33" s="58"/>
      <c r="U33" s="61"/>
      <c r="V33" s="69">
        <f>IFERROR(IF(V31&gt;R31,R31/$U$5,V31/$U$5)+(W31/$U$5),0)</f>
        <v>0</v>
      </c>
      <c r="W33" s="70"/>
      <c r="X33" s="69">
        <f>IFERROR(IF(X31&gt;R31,R31/$U$5,X31/$U$5)+(Y31/$U$5),0)</f>
        <v>0</v>
      </c>
      <c r="Y33" s="70"/>
    </row>
    <row r="34" spans="1:30" ht="15.75" customHeight="1" x14ac:dyDescent="0.25">
      <c r="A34" s="104"/>
      <c r="B34" s="105"/>
      <c r="C34" s="36" t="s">
        <v>171</v>
      </c>
      <c r="D34" s="47"/>
      <c r="E34" s="35" t="s">
        <v>172</v>
      </c>
      <c r="F34" s="47"/>
      <c r="G34" s="35" t="s">
        <v>173</v>
      </c>
      <c r="H34" s="47" t="b">
        <v>0</v>
      </c>
      <c r="I34" s="35" t="s">
        <v>174</v>
      </c>
      <c r="J34" s="47"/>
      <c r="K34" s="37" t="s">
        <v>175</v>
      </c>
      <c r="L34" s="49"/>
      <c r="M34" s="23">
        <f>COUNTIF(D30:D35, TRUE) + COUNTIF(F30:F35,TRUE)+ COUNTIF(H30:H35,TRUE) + COUNTIF(J30:J35,TRUE)+ COUNTIF(L30:L35,TRUE)</f>
        <v>0</v>
      </c>
      <c r="N34" s="23">
        <f>COUNTIF(F30:F35,TRUE)+ COUNTIF(H30:H35,TRUE)+ COUNTIF(J30:J35,TRUE)+ COUNTIF(L30:L35,TRUE)</f>
        <v>0</v>
      </c>
      <c r="O34" s="23">
        <f>COUNTIF(H30:H35,TRUE)+ COUNTIF(J30:J35,TRUE)+ COUNTIF(L30:L35,TRUE)</f>
        <v>0</v>
      </c>
      <c r="P34" s="23">
        <f>COUNTIF(J30:J35,TRUE)+ COUNTIF(L30:L35,TRUE)</f>
        <v>0</v>
      </c>
      <c r="Q34" s="23">
        <f>COUNTIF(L30:L35,TRUE)</f>
        <v>0</v>
      </c>
      <c r="R34" s="58"/>
      <c r="S34" s="61"/>
      <c r="T34" s="58"/>
      <c r="U34" s="61"/>
      <c r="V34" s="71" t="s">
        <v>80</v>
      </c>
      <c r="W34" s="71"/>
      <c r="X34" s="72" t="s">
        <v>80</v>
      </c>
      <c r="Y34" s="72"/>
    </row>
    <row r="35" spans="1:30" ht="16.5" customHeight="1" thickBot="1" x14ac:dyDescent="0.3">
      <c r="A35" s="106"/>
      <c r="B35" s="107"/>
      <c r="C35" s="36" t="s">
        <v>176</v>
      </c>
      <c r="D35" s="47"/>
      <c r="E35" s="35" t="s">
        <v>177</v>
      </c>
      <c r="F35" s="47"/>
      <c r="G35" s="35" t="s">
        <v>178</v>
      </c>
      <c r="H35" s="47"/>
      <c r="I35" s="35" t="s">
        <v>179</v>
      </c>
      <c r="J35" s="47"/>
      <c r="K35" s="37" t="s">
        <v>180</v>
      </c>
      <c r="L35" s="48"/>
      <c r="M35" s="24">
        <f t="shared" ref="M35" si="9">IF(M34&gt;=3,3,M34)</f>
        <v>0</v>
      </c>
      <c r="N35" s="24">
        <f t="shared" ref="N35" si="10">IF(N34&gt;=3,3,N34)</f>
        <v>0</v>
      </c>
      <c r="O35" s="24">
        <f t="shared" ref="O35" si="11">IF(O34&gt;=3,3,O34)</f>
        <v>0</v>
      </c>
      <c r="P35" s="24">
        <f t="shared" ref="P35" si="12">IF(P34&gt;=3,3,P34)</f>
        <v>0</v>
      </c>
      <c r="Q35" s="24">
        <f>IF(Q34&gt;=3,3,Q34)</f>
        <v>0</v>
      </c>
      <c r="R35" s="59"/>
      <c r="S35" s="62"/>
      <c r="T35" s="59"/>
      <c r="U35" s="62"/>
      <c r="V35" s="54">
        <f>IF(V33&gt;=1,1,V33)</f>
        <v>0</v>
      </c>
      <c r="W35" s="54"/>
      <c r="X35" s="54">
        <f>IF(X33&gt;=1,1,X33)</f>
        <v>0</v>
      </c>
      <c r="Y35" s="54"/>
    </row>
    <row r="36" spans="1:30" ht="16.5" thickTop="1" x14ac:dyDescent="0.25">
      <c r="A36" s="102" t="s">
        <v>181</v>
      </c>
      <c r="B36" s="103"/>
      <c r="C36" s="25">
        <v>1</v>
      </c>
      <c r="D36" s="25" t="s">
        <v>50</v>
      </c>
      <c r="E36" s="25">
        <v>2</v>
      </c>
      <c r="F36" s="25" t="s">
        <v>50</v>
      </c>
      <c r="G36" s="25">
        <v>3</v>
      </c>
      <c r="H36" s="25" t="s">
        <v>50</v>
      </c>
      <c r="I36" s="25">
        <v>4</v>
      </c>
      <c r="J36" s="25" t="s">
        <v>50</v>
      </c>
      <c r="K36" s="25">
        <v>5</v>
      </c>
      <c r="L36" s="25" t="s">
        <v>50</v>
      </c>
      <c r="M36" s="8"/>
      <c r="N36" s="8" t="s">
        <v>355</v>
      </c>
      <c r="O36" s="8" t="s">
        <v>356</v>
      </c>
      <c r="P36" s="8" t="s">
        <v>357</v>
      </c>
      <c r="Q36" s="8" t="s">
        <v>358</v>
      </c>
      <c r="R36" s="55" t="str" cm="1">
        <f t="array" ref="R36">IFERROR(_xlfn.IFS($L$5=1,"ไม่ต้องแนบ"&amp;M36,$L$5=2,"ไม่ต้องแนบ"&amp;N36,$L$5=3,"ไม่ต้องแนบ"&amp;O36,$L$5=4,"ไม่ต้องแนบ"&amp;P36,$L$5=5,"ไม่ต้องแนบ"&amp;Q36),"")</f>
        <v/>
      </c>
      <c r="S36" s="55"/>
      <c r="T36" s="56" t="str" cm="1">
        <f t="array" ref="T36">IFERROR(_xlfn.IFS($L$5=1,"ต้องแนบ"&amp;M40,$L$5=2,"ต้องแนบ"&amp;N40,$L$5=3,"ต้องแนบ"&amp;O40,$L$5=4,"ต้องแนบ"&amp;P40,$L$5=5,"ต้องแนบ"&amp;Q40),"")</f>
        <v/>
      </c>
      <c r="U36" s="56"/>
      <c r="V36" s="63" t="s">
        <v>51</v>
      </c>
      <c r="W36" s="64"/>
      <c r="X36" s="65" t="s">
        <v>52</v>
      </c>
      <c r="Y36" s="66"/>
    </row>
    <row r="37" spans="1:30" ht="15.75" x14ac:dyDescent="0.25">
      <c r="A37" s="104"/>
      <c r="B37" s="105"/>
      <c r="C37" s="36" t="s">
        <v>182</v>
      </c>
      <c r="D37" s="47"/>
      <c r="E37" s="35" t="s">
        <v>183</v>
      </c>
      <c r="F37" s="47"/>
      <c r="G37" s="35" t="s">
        <v>184</v>
      </c>
      <c r="H37" s="47"/>
      <c r="I37" s="35" t="s">
        <v>185</v>
      </c>
      <c r="J37" s="47"/>
      <c r="K37" s="37" t="s">
        <v>186</v>
      </c>
      <c r="L37" s="48"/>
      <c r="M37" s="7">
        <f>COUNTIF(D37:D42, TRUE) + COUNTIF(F37:F42,TRUE)+ COUNTIF(H37:H42,TRUE) + COUNTIF(J37:J42,TRUE)+ COUNTIF(L37:L42,TRUE)</f>
        <v>0</v>
      </c>
      <c r="N37" s="6">
        <f>COUNTIF(D37:D42, TRUE)</f>
        <v>0</v>
      </c>
      <c r="O37" s="6">
        <f>COUNTIF(D37:D42, TRUE) + COUNTIF(F37:F42,TRUE)</f>
        <v>0</v>
      </c>
      <c r="P37" s="6">
        <f>COUNTIF(D37:D42, TRUE) + COUNTIF(F37:F42,TRUE)+ COUNTIF(H37:H42,TRUE)</f>
        <v>0</v>
      </c>
      <c r="Q37" s="6">
        <f>COUNTIF(D37:D42, TRUE) + COUNTIF(F37:F42,TRUE)+ COUNTIF(H37:H42,TRUE) + COUNTIF(J37:J42,TRUE)</f>
        <v>0</v>
      </c>
      <c r="R37" s="1" t="s">
        <v>350</v>
      </c>
      <c r="S37" s="2" t="s">
        <v>351</v>
      </c>
      <c r="T37" s="1" t="s">
        <v>350</v>
      </c>
      <c r="U37" s="2" t="s">
        <v>351</v>
      </c>
      <c r="V37" s="3" t="s">
        <v>352</v>
      </c>
      <c r="W37" s="3" t="s">
        <v>353</v>
      </c>
      <c r="X37" s="4" t="s">
        <v>352</v>
      </c>
      <c r="Y37" s="4" t="s">
        <v>353</v>
      </c>
    </row>
    <row r="38" spans="1:30" ht="15.75" customHeight="1" x14ac:dyDescent="0.25">
      <c r="A38" s="104"/>
      <c r="B38" s="105"/>
      <c r="C38" s="36" t="s">
        <v>187</v>
      </c>
      <c r="D38" s="47"/>
      <c r="E38" s="35" t="s">
        <v>188</v>
      </c>
      <c r="F38" s="47"/>
      <c r="G38" s="35" t="s">
        <v>189</v>
      </c>
      <c r="H38" s="47"/>
      <c r="I38" s="35" t="s">
        <v>190</v>
      </c>
      <c r="J38" s="47" t="b">
        <v>0</v>
      </c>
      <c r="K38" s="37" t="s">
        <v>191</v>
      </c>
      <c r="L38" s="48"/>
      <c r="M38" s="7" t="s">
        <v>354</v>
      </c>
      <c r="N38" s="7" t="s">
        <v>354</v>
      </c>
      <c r="O38" s="7" t="s">
        <v>354</v>
      </c>
      <c r="P38" s="7" t="s">
        <v>354</v>
      </c>
      <c r="Q38" s="7" t="s">
        <v>354</v>
      </c>
      <c r="R38" s="57" t="str">
        <f>IFERROR($U$5-3,"")</f>
        <v/>
      </c>
      <c r="S38" s="60" t="str" cm="1">
        <f t="array" ref="S38">IFERROR(_xlfn.IFS($L$5=1,0,$L$5=2,N37,$L$5=3,O37,$L$5=4,P37,$L$5=5,Q37),"")</f>
        <v/>
      </c>
      <c r="T38" s="57" t="str" cm="1">
        <f t="array" ref="T38">IFERROR(_xlfn.IFS($L$5=1,3,$L$5=2,3,$L$5=3,3,$L$5=4,3,$L$5=5,3),"")</f>
        <v/>
      </c>
      <c r="U38" s="60" t="str" cm="1">
        <f t="array" ref="U38">IFERROR(_xlfn.IFS($L$5=1,M41,$L$5=2,N41,$L$5=3,O41,$L$5=4,P41,$L$5=5,Q41),"")</f>
        <v/>
      </c>
      <c r="V38" s="5" t="str" cm="1">
        <f t="array" ref="V38">IFERROR(_xlfn.IFS($L$5=1,0,$L$5=2,N37,$L$5=3,O37,$L$5=4,P37,$L$5=5,Q37),"")</f>
        <v/>
      </c>
      <c r="W38" s="5" t="str" cm="1">
        <f t="array" ref="W38">IFERROR(_xlfn.IFS($L$5=1,M41,$L$5=2,N41,$L$5=3,O41,$L$5=4,P41,$L$5=5,Q41),"")</f>
        <v/>
      </c>
      <c r="X38" s="41"/>
      <c r="Y38" s="41"/>
    </row>
    <row r="39" spans="1:30" ht="15.75" customHeight="1" x14ac:dyDescent="0.25">
      <c r="A39" s="104"/>
      <c r="B39" s="105"/>
      <c r="C39" s="36" t="s">
        <v>192</v>
      </c>
      <c r="D39" s="47"/>
      <c r="E39" s="35" t="s">
        <v>193</v>
      </c>
      <c r="F39" s="47"/>
      <c r="G39" s="35" t="s">
        <v>194</v>
      </c>
      <c r="H39" s="47"/>
      <c r="I39" s="35" t="s">
        <v>195</v>
      </c>
      <c r="J39" s="47" t="b">
        <v>0</v>
      </c>
      <c r="K39" s="37" t="s">
        <v>196</v>
      </c>
      <c r="L39" s="48"/>
      <c r="M39" s="22">
        <f>IF(M37&gt;=3,3,M37)</f>
        <v>0</v>
      </c>
      <c r="N39" s="22">
        <f>IF(N37&gt;=3,3,N37)</f>
        <v>0</v>
      </c>
      <c r="O39" s="22">
        <f>IF(O37&gt;=6,6,O37)</f>
        <v>0</v>
      </c>
      <c r="P39" s="22">
        <f>IF(P37&gt;=9,9,P37)</f>
        <v>0</v>
      </c>
      <c r="Q39" s="22">
        <f>IF(Q37&gt;=12,12,Q37)</f>
        <v>0</v>
      </c>
      <c r="R39" s="58"/>
      <c r="S39" s="61"/>
      <c r="T39" s="58"/>
      <c r="U39" s="61"/>
      <c r="V39" s="67" t="s">
        <v>68</v>
      </c>
      <c r="W39" s="67"/>
      <c r="X39" s="68" t="s">
        <v>68</v>
      </c>
      <c r="Y39" s="68"/>
    </row>
    <row r="40" spans="1:30" ht="16.5" customHeight="1" x14ac:dyDescent="0.25">
      <c r="A40" s="104"/>
      <c r="B40" s="105"/>
      <c r="C40" s="36" t="s">
        <v>197</v>
      </c>
      <c r="D40" s="47"/>
      <c r="E40" s="35" t="s">
        <v>198</v>
      </c>
      <c r="F40" s="47"/>
      <c r="G40" s="35" t="s">
        <v>199</v>
      </c>
      <c r="H40" s="47" t="b">
        <v>0</v>
      </c>
      <c r="I40" s="35" t="s">
        <v>200</v>
      </c>
      <c r="J40" s="47"/>
      <c r="K40" s="37" t="s">
        <v>201</v>
      </c>
      <c r="L40" s="48"/>
      <c r="M40" s="8" t="s">
        <v>363</v>
      </c>
      <c r="N40" s="7" t="s">
        <v>359</v>
      </c>
      <c r="O40" s="7" t="s">
        <v>360</v>
      </c>
      <c r="P40" s="7" t="s">
        <v>361</v>
      </c>
      <c r="Q40" s="7" t="s">
        <v>362</v>
      </c>
      <c r="R40" s="58"/>
      <c r="S40" s="61"/>
      <c r="T40" s="58"/>
      <c r="U40" s="61"/>
      <c r="V40" s="69">
        <f>IFERROR(IF(V38&gt;R38,R38/$U$5,V38/$U$5)+(W38/$U$5),0)</f>
        <v>0</v>
      </c>
      <c r="W40" s="70"/>
      <c r="X40" s="69">
        <f>IFERROR(IF(X38&gt;R38,R38/$U$5,X38/$U$5)+(Y38/$U$5),0)</f>
        <v>0</v>
      </c>
      <c r="Y40" s="70"/>
    </row>
    <row r="41" spans="1:30" ht="15.75" customHeight="1" x14ac:dyDescent="0.25">
      <c r="A41" s="104"/>
      <c r="B41" s="105"/>
      <c r="C41" s="36" t="s">
        <v>202</v>
      </c>
      <c r="D41" s="47"/>
      <c r="E41" s="35" t="s">
        <v>203</v>
      </c>
      <c r="F41" s="47"/>
      <c r="G41" s="35" t="s">
        <v>204</v>
      </c>
      <c r="H41" s="47"/>
      <c r="I41" s="35" t="s">
        <v>205</v>
      </c>
      <c r="J41" s="47"/>
      <c r="K41" s="37" t="s">
        <v>206</v>
      </c>
      <c r="L41" s="49"/>
      <c r="M41" s="23">
        <f>COUNTIF(D37:D42, TRUE) + COUNTIF(F37:F42,TRUE)+ COUNTIF(H37:H42,TRUE) + COUNTIF(J37:J42,TRUE)+ COUNTIF(L37:L42,TRUE)</f>
        <v>0</v>
      </c>
      <c r="N41" s="23">
        <f>COUNTIF(F37:F42,TRUE)+ COUNTIF(H37:H42,TRUE)+ COUNTIF(J37:J42,TRUE)+ COUNTIF(L37:L42,TRUE)</f>
        <v>0</v>
      </c>
      <c r="O41" s="23">
        <f>COUNTIF(H37:H42,TRUE)+ COUNTIF(J37:J42,TRUE)+ COUNTIF(L37:L42,TRUE)</f>
        <v>0</v>
      </c>
      <c r="P41" s="23">
        <f>COUNTIF(J37:J42,TRUE)+ COUNTIF(L37:L42,TRUE)</f>
        <v>0</v>
      </c>
      <c r="Q41" s="23">
        <f>COUNTIF(L37:L42,TRUE)</f>
        <v>0</v>
      </c>
      <c r="R41" s="58"/>
      <c r="S41" s="61"/>
      <c r="T41" s="58"/>
      <c r="U41" s="61"/>
      <c r="V41" s="71" t="s">
        <v>80</v>
      </c>
      <c r="W41" s="71"/>
      <c r="X41" s="72" t="s">
        <v>80</v>
      </c>
      <c r="Y41" s="72"/>
    </row>
    <row r="42" spans="1:30" ht="16.5" customHeight="1" thickBot="1" x14ac:dyDescent="0.3">
      <c r="A42" s="106"/>
      <c r="B42" s="107"/>
      <c r="C42" s="38" t="s">
        <v>207</v>
      </c>
      <c r="D42" s="50"/>
      <c r="E42" s="39" t="s">
        <v>208</v>
      </c>
      <c r="F42" s="50"/>
      <c r="G42" s="39" t="s">
        <v>209</v>
      </c>
      <c r="H42" s="50"/>
      <c r="I42" s="39" t="s">
        <v>210</v>
      </c>
      <c r="J42" s="50"/>
      <c r="K42" s="40" t="s">
        <v>211</v>
      </c>
      <c r="L42" s="51"/>
      <c r="M42" s="24">
        <f t="shared" ref="M42" si="13">IF(M41&gt;=3,3,M41)</f>
        <v>0</v>
      </c>
      <c r="N42" s="24">
        <f t="shared" ref="N42" si="14">IF(N41&gt;=3,3,N41)</f>
        <v>0</v>
      </c>
      <c r="O42" s="24">
        <f t="shared" ref="O42" si="15">IF(O41&gt;=3,3,O41)</f>
        <v>0</v>
      </c>
      <c r="P42" s="24">
        <f t="shared" ref="P42" si="16">IF(P41&gt;=3,3,P41)</f>
        <v>0</v>
      </c>
      <c r="Q42" s="24">
        <f>IF(Q41&gt;=3,3,Q41)</f>
        <v>0</v>
      </c>
      <c r="R42" s="59"/>
      <c r="S42" s="62"/>
      <c r="T42" s="59"/>
      <c r="U42" s="62"/>
      <c r="V42" s="54">
        <f>IF(V40&gt;=1,1,V40)</f>
        <v>0</v>
      </c>
      <c r="W42" s="54"/>
      <c r="X42" s="54">
        <f>IF(X40&gt;=1,1,X40)</f>
        <v>0</v>
      </c>
      <c r="Y42" s="54"/>
    </row>
    <row r="43" spans="1:30" ht="16.5" customHeight="1" thickTop="1" x14ac:dyDescent="0.25">
      <c r="A43" s="73" t="s">
        <v>212</v>
      </c>
      <c r="B43" s="73"/>
      <c r="C43" s="74" t="s">
        <v>48</v>
      </c>
      <c r="D43" s="74"/>
      <c r="E43" s="74"/>
      <c r="F43" s="74"/>
      <c r="G43" s="74"/>
      <c r="H43" s="74"/>
      <c r="I43" s="74"/>
      <c r="J43" s="74"/>
      <c r="K43" s="74"/>
      <c r="L43" s="74"/>
      <c r="M43" s="16" t="s">
        <v>345</v>
      </c>
      <c r="N43" s="17" t="s">
        <v>344</v>
      </c>
      <c r="O43" s="17" t="s">
        <v>347</v>
      </c>
      <c r="P43" s="17" t="s">
        <v>346</v>
      </c>
      <c r="Q43" s="17" t="s">
        <v>347</v>
      </c>
      <c r="R43" s="76" t="s">
        <v>348</v>
      </c>
      <c r="S43" s="77"/>
      <c r="T43" s="77"/>
      <c r="U43" s="78"/>
      <c r="V43" s="75" t="s">
        <v>349</v>
      </c>
      <c r="W43" s="75"/>
      <c r="X43" s="75"/>
      <c r="Y43" s="75"/>
    </row>
    <row r="44" spans="1:30" ht="15.75" x14ac:dyDescent="0.25">
      <c r="A44" s="96" t="s">
        <v>213</v>
      </c>
      <c r="B44" s="97"/>
      <c r="C44" s="27">
        <v>1</v>
      </c>
      <c r="D44" s="27" t="s">
        <v>50</v>
      </c>
      <c r="E44" s="27">
        <v>2</v>
      </c>
      <c r="F44" s="27" t="s">
        <v>50</v>
      </c>
      <c r="G44" s="27">
        <v>3</v>
      </c>
      <c r="H44" s="27" t="s">
        <v>50</v>
      </c>
      <c r="I44" s="27">
        <v>4</v>
      </c>
      <c r="J44" s="27" t="s">
        <v>50</v>
      </c>
      <c r="K44" s="27">
        <v>5</v>
      </c>
      <c r="L44" s="28" t="s">
        <v>50</v>
      </c>
      <c r="M44" s="8"/>
      <c r="N44" s="8" t="s">
        <v>355</v>
      </c>
      <c r="O44" s="8" t="s">
        <v>356</v>
      </c>
      <c r="P44" s="8" t="s">
        <v>357</v>
      </c>
      <c r="Q44" s="8" t="s">
        <v>358</v>
      </c>
      <c r="R44" s="55" t="str" cm="1">
        <f t="array" ref="R44">IFERROR(_xlfn.IFS($L$5=1,"ไม่ต้องแนบ"&amp;M44,$L$5=2,"ไม่ต้องแนบ"&amp;N44,$L$5=3,"ไม่ต้องแนบ"&amp;O44,$L$5=4,"ไม่ต้องแนบ"&amp;P44,$L$5=5,"ไม่ต้องแนบ"&amp;Q44),"")</f>
        <v/>
      </c>
      <c r="S44" s="55"/>
      <c r="T44" s="56" t="str" cm="1">
        <f t="array" ref="T44">IFERROR(_xlfn.IFS($L$5=1,"ต้องแนบ"&amp;M48,$L$5=2,"ต้องแนบ"&amp;N48,$L$5=3,"ต้องแนบ"&amp;O48,$L$5=4,"ต้องแนบ"&amp;P48,$L$5=5,"ต้องแนบ"&amp;Q48),"")</f>
        <v/>
      </c>
      <c r="U44" s="56"/>
      <c r="V44" s="63" t="s">
        <v>51</v>
      </c>
      <c r="W44" s="64"/>
      <c r="X44" s="65" t="s">
        <v>52</v>
      </c>
      <c r="Y44" s="66"/>
    </row>
    <row r="45" spans="1:30" ht="15.75" customHeight="1" x14ac:dyDescent="0.25">
      <c r="A45" s="96"/>
      <c r="B45" s="97"/>
      <c r="C45" s="34" t="s">
        <v>214</v>
      </c>
      <c r="D45" s="47"/>
      <c r="E45" s="35" t="s">
        <v>215</v>
      </c>
      <c r="F45" s="47"/>
      <c r="G45" s="35" t="s">
        <v>216</v>
      </c>
      <c r="H45" s="47"/>
      <c r="I45" s="35" t="s">
        <v>217</v>
      </c>
      <c r="J45" s="47" t="b">
        <v>0</v>
      </c>
      <c r="K45" s="35" t="s">
        <v>218</v>
      </c>
      <c r="L45" s="48"/>
      <c r="M45" s="7">
        <f>COUNTIF(D45:D50, TRUE) + COUNTIF(F45:F50,TRUE)+ COUNTIF(H45:H50,TRUE) + COUNTIF(J45:J50,TRUE)+ COUNTIF(L45:L50,TRUE)</f>
        <v>0</v>
      </c>
      <c r="N45" s="6">
        <f>COUNTIF(D45:D50, TRUE)</f>
        <v>0</v>
      </c>
      <c r="O45" s="6">
        <f>COUNTIF(D45:D50, TRUE) + COUNTIF(F45:F50,TRUE)</f>
        <v>0</v>
      </c>
      <c r="P45" s="6">
        <f>COUNTIF(D45:D50, TRUE) + COUNTIF(F45:F50,TRUE)+ COUNTIF(H45:H50,TRUE)</f>
        <v>0</v>
      </c>
      <c r="Q45" s="6">
        <f>COUNTIF(D45:D50, TRUE) + COUNTIF(F45:F50,TRUE)+ COUNTIF(H45:H50,TRUE) + COUNTIF(J45:J50,TRUE)</f>
        <v>0</v>
      </c>
      <c r="R45" s="1" t="s">
        <v>350</v>
      </c>
      <c r="S45" s="2" t="s">
        <v>351</v>
      </c>
      <c r="T45" s="1" t="s">
        <v>350</v>
      </c>
      <c r="U45" s="2" t="s">
        <v>351</v>
      </c>
      <c r="V45" s="3" t="s">
        <v>352</v>
      </c>
      <c r="W45" s="3" t="s">
        <v>353</v>
      </c>
      <c r="X45" s="4" t="s">
        <v>352</v>
      </c>
      <c r="Y45" s="4" t="s">
        <v>353</v>
      </c>
    </row>
    <row r="46" spans="1:30" ht="15.75" customHeight="1" x14ac:dyDescent="0.25">
      <c r="A46" s="96"/>
      <c r="B46" s="97"/>
      <c r="C46" s="34" t="s">
        <v>219</v>
      </c>
      <c r="D46" s="47"/>
      <c r="E46" s="35" t="s">
        <v>220</v>
      </c>
      <c r="F46" s="47"/>
      <c r="G46" s="35" t="s">
        <v>221</v>
      </c>
      <c r="H46" s="47"/>
      <c r="I46" s="35" t="s">
        <v>222</v>
      </c>
      <c r="J46" s="47" t="b">
        <v>0</v>
      </c>
      <c r="K46" s="35" t="s">
        <v>223</v>
      </c>
      <c r="L46" s="48"/>
      <c r="M46" s="7" t="s">
        <v>354</v>
      </c>
      <c r="N46" s="7" t="s">
        <v>354</v>
      </c>
      <c r="O46" s="7" t="s">
        <v>354</v>
      </c>
      <c r="P46" s="7" t="s">
        <v>354</v>
      </c>
      <c r="Q46" s="7" t="s">
        <v>354</v>
      </c>
      <c r="R46" s="57" t="str">
        <f>IFERROR($U$5-3,"")</f>
        <v/>
      </c>
      <c r="S46" s="60" t="str" cm="1">
        <f t="array" ref="S46">IFERROR(_xlfn.IFS($L$5=1,0,$L$5=2,N45,$L$5=3,O45,$L$5=4,P45,$L$5=5,Q45),"")</f>
        <v/>
      </c>
      <c r="T46" s="57" t="str" cm="1">
        <f t="array" ref="T46">IFERROR(_xlfn.IFS($L$5=1,3,$L$5=2,3,$L$5=3,3,$L$5=4,3,$L$5=5,3),"")</f>
        <v/>
      </c>
      <c r="U46" s="60" t="str" cm="1">
        <f t="array" ref="U46">IFERROR(_xlfn.IFS($L$5=1,M49,$L$5=2,N49,$L$5=3,O49,$L$5=4,P49,$L$5=5,Q49),"")</f>
        <v/>
      </c>
      <c r="V46" s="5" t="str" cm="1">
        <f t="array" ref="V46">IFERROR(_xlfn.IFS($L$5=1,0,$L$5=2,N45,$L$5=3,O45,$L$5=4,P45,$L$5=5,Q45),"")</f>
        <v/>
      </c>
      <c r="W46" s="5" t="str" cm="1">
        <f t="array" ref="W46">IFERROR(_xlfn.IFS($L$5=1,M49,$L$5=2,N49,$L$5=3,O49,$L$5=4,P49,$L$5=5,Q49),"")</f>
        <v/>
      </c>
      <c r="X46" s="41"/>
      <c r="Y46" s="41"/>
    </row>
    <row r="47" spans="1:30" ht="15.75" customHeight="1" x14ac:dyDescent="0.25">
      <c r="A47" s="96"/>
      <c r="B47" s="97"/>
      <c r="C47" s="34" t="s">
        <v>224</v>
      </c>
      <c r="D47" s="47"/>
      <c r="E47" s="35" t="s">
        <v>225</v>
      </c>
      <c r="F47" s="47"/>
      <c r="G47" s="35" t="s">
        <v>226</v>
      </c>
      <c r="H47" s="47"/>
      <c r="I47" s="35" t="s">
        <v>227</v>
      </c>
      <c r="J47" s="47" t="b">
        <v>0</v>
      </c>
      <c r="K47" s="35" t="s">
        <v>228</v>
      </c>
      <c r="L47" s="48"/>
      <c r="M47" s="22">
        <f>IF(M45&gt;=3,3,M45)</f>
        <v>0</v>
      </c>
      <c r="N47" s="22">
        <f>IF(N45&gt;=3,3,N45)</f>
        <v>0</v>
      </c>
      <c r="O47" s="22">
        <f>IF(O45&gt;=6,6,O45)</f>
        <v>0</v>
      </c>
      <c r="P47" s="22">
        <f>IF(P45&gt;=9,9,P45)</f>
        <v>0</v>
      </c>
      <c r="Q47" s="22">
        <f>IF(Q45&gt;=12,12,Q45)</f>
        <v>0</v>
      </c>
      <c r="R47" s="58"/>
      <c r="S47" s="61"/>
      <c r="T47" s="58"/>
      <c r="U47" s="61"/>
      <c r="V47" s="67" t="s">
        <v>68</v>
      </c>
      <c r="W47" s="67"/>
      <c r="X47" s="68" t="s">
        <v>68</v>
      </c>
      <c r="Y47" s="68"/>
      <c r="AA47" s="95"/>
      <c r="AB47" s="95"/>
      <c r="AC47" s="95"/>
      <c r="AD47" s="95"/>
    </row>
    <row r="48" spans="1:30" ht="16.5" customHeight="1" x14ac:dyDescent="0.25">
      <c r="A48" s="96"/>
      <c r="B48" s="97"/>
      <c r="C48" s="34" t="s">
        <v>229</v>
      </c>
      <c r="D48" s="47"/>
      <c r="E48" s="35" t="s">
        <v>230</v>
      </c>
      <c r="F48" s="47"/>
      <c r="G48" s="35" t="s">
        <v>231</v>
      </c>
      <c r="H48" s="47"/>
      <c r="I48" s="35" t="s">
        <v>232</v>
      </c>
      <c r="J48" s="47"/>
      <c r="K48" s="35" t="s">
        <v>233</v>
      </c>
      <c r="L48" s="48"/>
      <c r="M48" s="8" t="s">
        <v>363</v>
      </c>
      <c r="N48" s="7" t="s">
        <v>359</v>
      </c>
      <c r="O48" s="7" t="s">
        <v>360</v>
      </c>
      <c r="P48" s="7" t="s">
        <v>361</v>
      </c>
      <c r="Q48" s="7" t="s">
        <v>362</v>
      </c>
      <c r="R48" s="58"/>
      <c r="S48" s="61"/>
      <c r="T48" s="58"/>
      <c r="U48" s="61"/>
      <c r="V48" s="69">
        <f>IFERROR(IF(V46&gt;R46,R46/$U$5,V46/$U$5)+(W46/$U$5),0)</f>
        <v>0</v>
      </c>
      <c r="W48" s="70"/>
      <c r="X48" s="69">
        <f>IFERROR(IF(X46&gt;R46,R46/$U$5,X46/$U$5)+(Y46/$U$5),0)</f>
        <v>0</v>
      </c>
      <c r="Y48" s="70"/>
      <c r="AA48" s="95"/>
      <c r="AB48" s="95"/>
      <c r="AC48" s="95"/>
      <c r="AD48" s="95"/>
    </row>
    <row r="49" spans="1:25" ht="15.75" customHeight="1" x14ac:dyDescent="0.25">
      <c r="A49" s="96"/>
      <c r="B49" s="97"/>
      <c r="C49" s="34" t="s">
        <v>234</v>
      </c>
      <c r="D49" s="47"/>
      <c r="E49" s="35" t="s">
        <v>235</v>
      </c>
      <c r="F49" s="47"/>
      <c r="G49" s="35" t="s">
        <v>236</v>
      </c>
      <c r="H49" s="47"/>
      <c r="I49" s="35" t="s">
        <v>237</v>
      </c>
      <c r="J49" s="47"/>
      <c r="K49" s="35" t="s">
        <v>238</v>
      </c>
      <c r="L49" s="48"/>
      <c r="M49" s="23">
        <f>COUNTIF(D45:D50, TRUE) + COUNTIF(F45:F50,TRUE)+ COUNTIF(H45:H50,TRUE) + COUNTIF(J45:J50,TRUE)+ COUNTIF(L45:L50,TRUE)</f>
        <v>0</v>
      </c>
      <c r="N49" s="23">
        <f>COUNTIF(F45:F50,TRUE)+ COUNTIF(H45:H50,TRUE)+ COUNTIF(J45:J50,TRUE)+ COUNTIF(L45:L50,TRUE)</f>
        <v>0</v>
      </c>
      <c r="O49" s="23">
        <f>COUNTIF(H45:H50,TRUE)+ COUNTIF(J45:J50,TRUE)+ COUNTIF(L45:L50,TRUE)</f>
        <v>0</v>
      </c>
      <c r="P49" s="23">
        <f>COUNTIF(J45:J50,TRUE)+ COUNTIF(L45:L50,TRUE)</f>
        <v>0</v>
      </c>
      <c r="Q49" s="23">
        <f>COUNTIF(L45:L50,TRUE)</f>
        <v>0</v>
      </c>
      <c r="R49" s="58"/>
      <c r="S49" s="61"/>
      <c r="T49" s="58"/>
      <c r="U49" s="61"/>
      <c r="V49" s="71" t="s">
        <v>80</v>
      </c>
      <c r="W49" s="71"/>
      <c r="X49" s="72" t="s">
        <v>80</v>
      </c>
      <c r="Y49" s="72"/>
    </row>
    <row r="50" spans="1:25" ht="16.5" customHeight="1" thickBot="1" x14ac:dyDescent="0.3">
      <c r="A50" s="98"/>
      <c r="B50" s="99"/>
      <c r="C50" s="34" t="s">
        <v>239</v>
      </c>
      <c r="D50" s="47"/>
      <c r="E50" s="35" t="s">
        <v>240</v>
      </c>
      <c r="F50" s="47"/>
      <c r="G50" s="35" t="s">
        <v>241</v>
      </c>
      <c r="H50" s="47"/>
      <c r="I50" s="35" t="s">
        <v>242</v>
      </c>
      <c r="J50" s="47"/>
      <c r="K50" s="35" t="s">
        <v>243</v>
      </c>
      <c r="L50" s="48"/>
      <c r="M50" s="24">
        <f t="shared" ref="M50" si="17">IF(M49&gt;=3,3,M49)</f>
        <v>0</v>
      </c>
      <c r="N50" s="24">
        <f t="shared" ref="N50" si="18">IF(N49&gt;=3,3,N49)</f>
        <v>0</v>
      </c>
      <c r="O50" s="24">
        <f t="shared" ref="O50" si="19">IF(O49&gt;=3,3,O49)</f>
        <v>0</v>
      </c>
      <c r="P50" s="24">
        <f t="shared" ref="P50" si="20">IF(P49&gt;=3,3,P49)</f>
        <v>0</v>
      </c>
      <c r="Q50" s="24">
        <f>IF(Q49&gt;=3,3,Q49)</f>
        <v>0</v>
      </c>
      <c r="R50" s="59"/>
      <c r="S50" s="62"/>
      <c r="T50" s="59"/>
      <c r="U50" s="62"/>
      <c r="V50" s="54">
        <f>IF(V48&gt;=1,1,V48)</f>
        <v>0</v>
      </c>
      <c r="W50" s="54"/>
      <c r="X50" s="54">
        <f>IF(X48&gt;=1,1,X48)</f>
        <v>0</v>
      </c>
      <c r="Y50" s="54"/>
    </row>
    <row r="51" spans="1:25" ht="16.5" thickTop="1" x14ac:dyDescent="0.25">
      <c r="A51" s="100" t="s">
        <v>244</v>
      </c>
      <c r="B51" s="101"/>
      <c r="C51" s="29">
        <v>1</v>
      </c>
      <c r="D51" s="29" t="s">
        <v>50</v>
      </c>
      <c r="E51" s="29">
        <v>2</v>
      </c>
      <c r="F51" s="29" t="s">
        <v>50</v>
      </c>
      <c r="G51" s="29">
        <v>3</v>
      </c>
      <c r="H51" s="29" t="s">
        <v>50</v>
      </c>
      <c r="I51" s="29">
        <v>4</v>
      </c>
      <c r="J51" s="29" t="s">
        <v>50</v>
      </c>
      <c r="K51" s="29">
        <v>5</v>
      </c>
      <c r="L51" s="30" t="s">
        <v>50</v>
      </c>
      <c r="M51" s="8"/>
      <c r="N51" s="8" t="s">
        <v>355</v>
      </c>
      <c r="O51" s="8" t="s">
        <v>356</v>
      </c>
      <c r="P51" s="8" t="s">
        <v>357</v>
      </c>
      <c r="Q51" s="8" t="s">
        <v>358</v>
      </c>
      <c r="R51" s="55" t="str" cm="1">
        <f t="array" ref="R51">IFERROR(_xlfn.IFS($L$5=1,"ไม่ต้องแนบ"&amp;M51,$L$5=2,"ไม่ต้องแนบ"&amp;N51,$L$5=3,"ไม่ต้องแนบ"&amp;O51,$L$5=4,"ไม่ต้องแนบ"&amp;P51,$L$5=5,"ไม่ต้องแนบ"&amp;Q51),"")</f>
        <v/>
      </c>
      <c r="S51" s="55"/>
      <c r="T51" s="56" t="str" cm="1">
        <f t="array" ref="T51">IFERROR(_xlfn.IFS($L$5=1,"ต้องแนบ"&amp;M55,$L$5=2,"ต้องแนบ"&amp;N55,$L$5=3,"ต้องแนบ"&amp;O55,$L$5=4,"ต้องแนบ"&amp;P55,$L$5=5,"ต้องแนบ"&amp;Q55),"")</f>
        <v/>
      </c>
      <c r="U51" s="56"/>
      <c r="V51" s="63" t="s">
        <v>51</v>
      </c>
      <c r="W51" s="64"/>
      <c r="X51" s="65" t="s">
        <v>52</v>
      </c>
      <c r="Y51" s="66"/>
    </row>
    <row r="52" spans="1:25" ht="15.75" x14ac:dyDescent="0.25">
      <c r="A52" s="96"/>
      <c r="B52" s="97"/>
      <c r="C52" s="36" t="s">
        <v>245</v>
      </c>
      <c r="D52" s="47"/>
      <c r="E52" s="35" t="s">
        <v>246</v>
      </c>
      <c r="F52" s="47"/>
      <c r="G52" s="35" t="s">
        <v>247</v>
      </c>
      <c r="H52" s="47"/>
      <c r="I52" s="35" t="s">
        <v>248</v>
      </c>
      <c r="J52" s="47"/>
      <c r="K52" s="37" t="s">
        <v>249</v>
      </c>
      <c r="L52" s="48"/>
      <c r="M52" s="7">
        <f>COUNTIF(D52:D57, TRUE) + COUNTIF(F52:F57,TRUE)+ COUNTIF(H52:H57,TRUE) + COUNTIF(J52:J57,TRUE)+ COUNTIF(L52:L57,TRUE)</f>
        <v>0</v>
      </c>
      <c r="N52" s="6">
        <f>COUNTIF(D52:D57, TRUE)</f>
        <v>0</v>
      </c>
      <c r="O52" s="6">
        <f>COUNTIF(D52:D57, TRUE) + COUNTIF(F52:F57,TRUE)</f>
        <v>0</v>
      </c>
      <c r="P52" s="6">
        <f>COUNTIF(D52:D57, TRUE) + COUNTIF(F52:F57,TRUE)+ COUNTIF(H52:H57,TRUE)</f>
        <v>0</v>
      </c>
      <c r="Q52" s="6">
        <f>COUNTIF(D52:D57, TRUE) + COUNTIF(F52:F57,TRUE)+ COUNTIF(H52:H57,TRUE) + COUNTIF(J52:J57,TRUE)</f>
        <v>0</v>
      </c>
      <c r="R52" s="1" t="s">
        <v>350</v>
      </c>
      <c r="S52" s="2" t="s">
        <v>351</v>
      </c>
      <c r="T52" s="1" t="s">
        <v>350</v>
      </c>
      <c r="U52" s="2" t="s">
        <v>351</v>
      </c>
      <c r="V52" s="3" t="s">
        <v>352</v>
      </c>
      <c r="W52" s="3" t="s">
        <v>353</v>
      </c>
      <c r="X52" s="4" t="s">
        <v>352</v>
      </c>
      <c r="Y52" s="4" t="s">
        <v>353</v>
      </c>
    </row>
    <row r="53" spans="1:25" ht="15.75" customHeight="1" x14ac:dyDescent="0.25">
      <c r="A53" s="96"/>
      <c r="B53" s="97"/>
      <c r="C53" s="36" t="s">
        <v>250</v>
      </c>
      <c r="D53" s="47"/>
      <c r="E53" s="35" t="s">
        <v>251</v>
      </c>
      <c r="F53" s="47"/>
      <c r="G53" s="35" t="s">
        <v>252</v>
      </c>
      <c r="H53" s="47"/>
      <c r="I53" s="35" t="s">
        <v>253</v>
      </c>
      <c r="J53" s="47"/>
      <c r="K53" s="37" t="s">
        <v>254</v>
      </c>
      <c r="L53" s="48"/>
      <c r="M53" s="7" t="s">
        <v>354</v>
      </c>
      <c r="N53" s="7" t="s">
        <v>354</v>
      </c>
      <c r="O53" s="7" t="s">
        <v>354</v>
      </c>
      <c r="P53" s="7" t="s">
        <v>354</v>
      </c>
      <c r="Q53" s="7" t="s">
        <v>354</v>
      </c>
      <c r="R53" s="57" t="str">
        <f>IFERROR($U$5-3,"")</f>
        <v/>
      </c>
      <c r="S53" s="60" t="str" cm="1">
        <f t="array" ref="S53">IFERROR(_xlfn.IFS($L$5=1,0,$L$5=2,N52,$L$5=3,O52,$L$5=4,P52,$L$5=5,Q52),"")</f>
        <v/>
      </c>
      <c r="T53" s="57" t="str" cm="1">
        <f t="array" ref="T53">IFERROR(_xlfn.IFS($L$5=1,3,$L$5=2,3,$L$5=3,3,$L$5=4,3,$L$5=5,3),"")</f>
        <v/>
      </c>
      <c r="U53" s="60" t="str" cm="1">
        <f t="array" ref="U53">IFERROR(_xlfn.IFS($L$5=1,M56,$L$5=2,N56,$L$5=3,O56,$L$5=4,P56,$L$5=5,Q56),"")</f>
        <v/>
      </c>
      <c r="V53" s="5" t="str" cm="1">
        <f t="array" ref="V53">IFERROR(_xlfn.IFS($L$5=1,0,$L$5=2,N52,$L$5=3,O52,$L$5=4,P52,$L$5=5,Q52),"")</f>
        <v/>
      </c>
      <c r="W53" s="5" t="str" cm="1">
        <f t="array" ref="W53">IFERROR(_xlfn.IFS($L$5=1,M56,$L$5=2,N56,$L$5=3,O56,$L$5=4,P56,$L$5=5,Q56),"")</f>
        <v/>
      </c>
      <c r="X53" s="41"/>
      <c r="Y53" s="41"/>
    </row>
    <row r="54" spans="1:25" ht="15.75" customHeight="1" x14ac:dyDescent="0.25">
      <c r="A54" s="96"/>
      <c r="B54" s="97"/>
      <c r="C54" s="36" t="s">
        <v>255</v>
      </c>
      <c r="D54" s="47"/>
      <c r="E54" s="35" t="s">
        <v>256</v>
      </c>
      <c r="F54" s="47"/>
      <c r="G54" s="35" t="s">
        <v>257</v>
      </c>
      <c r="H54" s="47"/>
      <c r="I54" s="35" t="s">
        <v>258</v>
      </c>
      <c r="J54" s="47" t="b">
        <v>0</v>
      </c>
      <c r="K54" s="37" t="s">
        <v>259</v>
      </c>
      <c r="L54" s="48"/>
      <c r="M54" s="22">
        <f>IF(M52&gt;=3,3,M52)</f>
        <v>0</v>
      </c>
      <c r="N54" s="22">
        <f>IF(N52&gt;=3,3,N52)</f>
        <v>0</v>
      </c>
      <c r="O54" s="22">
        <f>IF(O52&gt;=6,6,O52)</f>
        <v>0</v>
      </c>
      <c r="P54" s="22">
        <f>IF(P52&gt;=9,9,P52)</f>
        <v>0</v>
      </c>
      <c r="Q54" s="22">
        <f>IF(Q52&gt;=12,12,Q52)</f>
        <v>0</v>
      </c>
      <c r="R54" s="58"/>
      <c r="S54" s="61"/>
      <c r="T54" s="58"/>
      <c r="U54" s="61"/>
      <c r="V54" s="67" t="s">
        <v>68</v>
      </c>
      <c r="W54" s="67"/>
      <c r="X54" s="68" t="s">
        <v>68</v>
      </c>
      <c r="Y54" s="68"/>
    </row>
    <row r="55" spans="1:25" ht="16.5" customHeight="1" x14ac:dyDescent="0.25">
      <c r="A55" s="96"/>
      <c r="B55" s="97"/>
      <c r="C55" s="36" t="s">
        <v>260</v>
      </c>
      <c r="D55" s="47"/>
      <c r="E55" s="35" t="s">
        <v>261</v>
      </c>
      <c r="F55" s="47"/>
      <c r="G55" s="35" t="s">
        <v>262</v>
      </c>
      <c r="H55" s="47"/>
      <c r="I55" s="35" t="s">
        <v>263</v>
      </c>
      <c r="J55" s="47" t="b">
        <v>0</v>
      </c>
      <c r="K55" s="37" t="s">
        <v>264</v>
      </c>
      <c r="L55" s="48"/>
      <c r="M55" s="8" t="s">
        <v>363</v>
      </c>
      <c r="N55" s="7" t="s">
        <v>359</v>
      </c>
      <c r="O55" s="7" t="s">
        <v>360</v>
      </c>
      <c r="P55" s="7" t="s">
        <v>361</v>
      </c>
      <c r="Q55" s="7" t="s">
        <v>362</v>
      </c>
      <c r="R55" s="58"/>
      <c r="S55" s="61"/>
      <c r="T55" s="58"/>
      <c r="U55" s="61"/>
      <c r="V55" s="69">
        <f>IFERROR(IF(V53&gt;R53,R53/$U$5,V53/$U$5)+(W53/$U$5),0)</f>
        <v>0</v>
      </c>
      <c r="W55" s="70"/>
      <c r="X55" s="69">
        <f>IFERROR(IF(X53&gt;R53,R53/$U$5,X53/$U$5)+(Y53/$U$5),0)</f>
        <v>0</v>
      </c>
      <c r="Y55" s="70"/>
    </row>
    <row r="56" spans="1:25" ht="15.75" customHeight="1" x14ac:dyDescent="0.25">
      <c r="A56" s="96"/>
      <c r="B56" s="97"/>
      <c r="C56" s="36" t="s">
        <v>265</v>
      </c>
      <c r="D56" s="47"/>
      <c r="E56" s="35" t="s">
        <v>266</v>
      </c>
      <c r="F56" s="47"/>
      <c r="G56" s="35" t="s">
        <v>267</v>
      </c>
      <c r="H56" s="47"/>
      <c r="I56" s="35" t="s">
        <v>268</v>
      </c>
      <c r="J56" s="47"/>
      <c r="K56" s="37" t="s">
        <v>269</v>
      </c>
      <c r="L56" s="48"/>
      <c r="M56" s="23">
        <f>COUNTIF(D52:D57, TRUE) + COUNTIF(F52:F57,TRUE)+ COUNTIF(H52:H57,TRUE) + COUNTIF(J52:J57,TRUE)+ COUNTIF(L52:L57,TRUE)</f>
        <v>0</v>
      </c>
      <c r="N56" s="23">
        <f>COUNTIF(F52:F57,TRUE)+ COUNTIF(H52:H57,TRUE)+ COUNTIF(J52:J57,TRUE)+ COUNTIF(L52:L57,TRUE)</f>
        <v>0</v>
      </c>
      <c r="O56" s="23">
        <f>COUNTIF(H52:H57,TRUE)+ COUNTIF(J52:J57,TRUE)+ COUNTIF(L52:L57,TRUE)</f>
        <v>0</v>
      </c>
      <c r="P56" s="23">
        <f>COUNTIF(J52:J57,TRUE)+ COUNTIF(L52:L57,TRUE)</f>
        <v>0</v>
      </c>
      <c r="Q56" s="23">
        <f>COUNTIF(L52:L57,TRUE)</f>
        <v>0</v>
      </c>
      <c r="R56" s="58"/>
      <c r="S56" s="61"/>
      <c r="T56" s="58"/>
      <c r="U56" s="61"/>
      <c r="V56" s="71" t="s">
        <v>80</v>
      </c>
      <c r="W56" s="71"/>
      <c r="X56" s="72" t="s">
        <v>80</v>
      </c>
      <c r="Y56" s="72"/>
    </row>
    <row r="57" spans="1:25" ht="16.5" customHeight="1" thickBot="1" x14ac:dyDescent="0.3">
      <c r="A57" s="98"/>
      <c r="B57" s="99"/>
      <c r="C57" s="36" t="s">
        <v>270</v>
      </c>
      <c r="D57" s="47"/>
      <c r="E57" s="35" t="s">
        <v>271</v>
      </c>
      <c r="F57" s="47"/>
      <c r="G57" s="35" t="s">
        <v>272</v>
      </c>
      <c r="H57" s="47"/>
      <c r="I57" s="35" t="s">
        <v>273</v>
      </c>
      <c r="J57" s="47"/>
      <c r="K57" s="37" t="s">
        <v>274</v>
      </c>
      <c r="L57" s="48"/>
      <c r="M57" s="24">
        <f t="shared" ref="M57" si="21">IF(M56&gt;=3,3,M56)</f>
        <v>0</v>
      </c>
      <c r="N57" s="24">
        <f t="shared" ref="N57" si="22">IF(N56&gt;=3,3,N56)</f>
        <v>0</v>
      </c>
      <c r="O57" s="24">
        <f t="shared" ref="O57" si="23">IF(O56&gt;=3,3,O56)</f>
        <v>0</v>
      </c>
      <c r="P57" s="24">
        <f t="shared" ref="P57" si="24">IF(P56&gt;=3,3,P56)</f>
        <v>0</v>
      </c>
      <c r="Q57" s="24">
        <f>IF(Q56&gt;=3,3,Q56)</f>
        <v>0</v>
      </c>
      <c r="R57" s="59"/>
      <c r="S57" s="62"/>
      <c r="T57" s="59"/>
      <c r="U57" s="62"/>
      <c r="V57" s="54">
        <f>IF(V55&gt;=1,1,V55)</f>
        <v>0</v>
      </c>
      <c r="W57" s="54"/>
      <c r="X57" s="54">
        <f>IF(X55&gt;=1,1,X55)</f>
        <v>0</v>
      </c>
      <c r="Y57" s="54"/>
    </row>
    <row r="58" spans="1:25" ht="16.5" thickTop="1" x14ac:dyDescent="0.25">
      <c r="A58" s="100" t="s">
        <v>275</v>
      </c>
      <c r="B58" s="101"/>
      <c r="C58" s="31">
        <v>1</v>
      </c>
      <c r="D58" s="31" t="s">
        <v>50</v>
      </c>
      <c r="E58" s="31">
        <v>2</v>
      </c>
      <c r="F58" s="31" t="s">
        <v>50</v>
      </c>
      <c r="G58" s="31">
        <v>3</v>
      </c>
      <c r="H58" s="31" t="s">
        <v>50</v>
      </c>
      <c r="I58" s="31">
        <v>4</v>
      </c>
      <c r="J58" s="31" t="s">
        <v>50</v>
      </c>
      <c r="K58" s="31">
        <v>5</v>
      </c>
      <c r="L58" s="32" t="s">
        <v>50</v>
      </c>
      <c r="M58" s="8"/>
      <c r="N58" s="8" t="s">
        <v>355</v>
      </c>
      <c r="O58" s="8" t="s">
        <v>356</v>
      </c>
      <c r="P58" s="8" t="s">
        <v>357</v>
      </c>
      <c r="Q58" s="8" t="s">
        <v>358</v>
      </c>
      <c r="R58" s="55" t="str" cm="1">
        <f t="array" ref="R58">IFERROR(_xlfn.IFS($L$5=1,"ไม่ต้องแนบ"&amp;M58,$L$5=2,"ไม่ต้องแนบ"&amp;N58,$L$5=3,"ไม่ต้องแนบ"&amp;O58,$L$5=4,"ไม่ต้องแนบ"&amp;P58,$L$5=5,"ไม่ต้องแนบ"&amp;Q58),"")</f>
        <v/>
      </c>
      <c r="S58" s="55"/>
      <c r="T58" s="56" t="str" cm="1">
        <f t="array" ref="T58">IFERROR(_xlfn.IFS($L$5=1,"ต้องแนบ"&amp;M62,$L$5=2,"ต้องแนบ"&amp;N62,$L$5=3,"ต้องแนบ"&amp;O62,$L$5=4,"ต้องแนบ"&amp;P62,$L$5=5,"ต้องแนบ"&amp;Q62),"")</f>
        <v/>
      </c>
      <c r="U58" s="56"/>
      <c r="V58" s="63" t="s">
        <v>51</v>
      </c>
      <c r="W58" s="64"/>
      <c r="X58" s="65" t="s">
        <v>52</v>
      </c>
      <c r="Y58" s="66"/>
    </row>
    <row r="59" spans="1:25" ht="15.75" x14ac:dyDescent="0.25">
      <c r="A59" s="96"/>
      <c r="B59" s="97"/>
      <c r="C59" s="36" t="s">
        <v>276</v>
      </c>
      <c r="D59" s="47"/>
      <c r="E59" s="35" t="s">
        <v>277</v>
      </c>
      <c r="F59" s="47"/>
      <c r="G59" s="35" t="s">
        <v>278</v>
      </c>
      <c r="H59" s="47" t="b">
        <v>0</v>
      </c>
      <c r="I59" s="35" t="s">
        <v>279</v>
      </c>
      <c r="J59" s="47"/>
      <c r="K59" s="37" t="s">
        <v>280</v>
      </c>
      <c r="L59" s="48"/>
      <c r="M59" s="7">
        <f>COUNTIF(D59:D64, TRUE) + COUNTIF(F59:F64,TRUE)+ COUNTIF(H59:H64,TRUE) + COUNTIF(J59:J64,TRUE)+ COUNTIF(L59:L64,TRUE)</f>
        <v>0</v>
      </c>
      <c r="N59" s="6">
        <f>COUNTIF(D59:D64, TRUE)</f>
        <v>0</v>
      </c>
      <c r="O59" s="6">
        <f>COUNTIF(D59:D64, TRUE) + COUNTIF(F59:F64,TRUE)</f>
        <v>0</v>
      </c>
      <c r="P59" s="6">
        <f>COUNTIF(D59:D64, TRUE) + COUNTIF(F59:F64,TRUE)+ COUNTIF(H59:H64,TRUE)</f>
        <v>0</v>
      </c>
      <c r="Q59" s="6">
        <f>COUNTIF(D59:D64, TRUE) + COUNTIF(F59:F64,TRUE)+ COUNTIF(H59:H64,TRUE) + COUNTIF(J59:J64,TRUE)</f>
        <v>0</v>
      </c>
      <c r="R59" s="1" t="s">
        <v>350</v>
      </c>
      <c r="S59" s="2" t="s">
        <v>351</v>
      </c>
      <c r="T59" s="1" t="s">
        <v>350</v>
      </c>
      <c r="U59" s="2" t="s">
        <v>351</v>
      </c>
      <c r="V59" s="3" t="s">
        <v>352</v>
      </c>
      <c r="W59" s="3" t="s">
        <v>353</v>
      </c>
      <c r="X59" s="4" t="s">
        <v>352</v>
      </c>
      <c r="Y59" s="4" t="s">
        <v>353</v>
      </c>
    </row>
    <row r="60" spans="1:25" ht="15.75" customHeight="1" x14ac:dyDescent="0.25">
      <c r="A60" s="96"/>
      <c r="B60" s="97"/>
      <c r="C60" s="36" t="s">
        <v>281</v>
      </c>
      <c r="D60" s="47"/>
      <c r="E60" s="35" t="s">
        <v>282</v>
      </c>
      <c r="F60" s="47"/>
      <c r="G60" s="35" t="s">
        <v>283</v>
      </c>
      <c r="H60" s="47" t="b">
        <v>0</v>
      </c>
      <c r="I60" s="35" t="s">
        <v>284</v>
      </c>
      <c r="J60" s="47"/>
      <c r="K60" s="37" t="s">
        <v>285</v>
      </c>
      <c r="L60" s="48"/>
      <c r="M60" s="7" t="s">
        <v>354</v>
      </c>
      <c r="N60" s="7" t="s">
        <v>354</v>
      </c>
      <c r="O60" s="7" t="s">
        <v>354</v>
      </c>
      <c r="P60" s="7" t="s">
        <v>354</v>
      </c>
      <c r="Q60" s="7" t="s">
        <v>354</v>
      </c>
      <c r="R60" s="57" t="str">
        <f>IFERROR($U$5-3,"")</f>
        <v/>
      </c>
      <c r="S60" s="60" t="str" cm="1">
        <f t="array" ref="S60">IFERROR(_xlfn.IFS($L$5=1,0,$L$5=2,N59,$L$5=3,O59,$L$5=4,P59,$L$5=5,Q59),"")</f>
        <v/>
      </c>
      <c r="T60" s="57" t="str" cm="1">
        <f t="array" ref="T60">IFERROR(_xlfn.IFS($L$5=1,3,$L$5=2,3,$L$5=3,3,$L$5=4,3,$L$5=5,3),"")</f>
        <v/>
      </c>
      <c r="U60" s="60" t="str" cm="1">
        <f t="array" ref="U60">IFERROR(_xlfn.IFS($L$5=1,M63,$L$5=2,N63,$L$5=3,O63,$L$5=4,P63,$L$5=5,Q63),"")</f>
        <v/>
      </c>
      <c r="V60" s="5" t="str" cm="1">
        <f t="array" ref="V60">IFERROR(_xlfn.IFS($L$5=1,0,$L$5=2,N59,$L$5=3,O59,$L$5=4,P59,$L$5=5,Q59),"")</f>
        <v/>
      </c>
      <c r="W60" s="5" t="str" cm="1">
        <f t="array" ref="W60">IFERROR(_xlfn.IFS($L$5=1,M63,$L$5=2,N63,$L$5=3,O63,$L$5=4,P63,$L$5=5,Q63),"")</f>
        <v/>
      </c>
      <c r="X60" s="41"/>
      <c r="Y60" s="41"/>
    </row>
    <row r="61" spans="1:25" ht="15.75" customHeight="1" x14ac:dyDescent="0.25">
      <c r="A61" s="96"/>
      <c r="B61" s="97"/>
      <c r="C61" s="36" t="s">
        <v>286</v>
      </c>
      <c r="D61" s="47"/>
      <c r="E61" s="35" t="s">
        <v>287</v>
      </c>
      <c r="F61" s="47"/>
      <c r="G61" s="35" t="s">
        <v>288</v>
      </c>
      <c r="H61" s="47"/>
      <c r="I61" s="35" t="s">
        <v>289</v>
      </c>
      <c r="J61" s="47"/>
      <c r="K61" s="37" t="s">
        <v>290</v>
      </c>
      <c r="L61" s="48"/>
      <c r="M61" s="22">
        <f>IF(M59&gt;=3,3,M59)</f>
        <v>0</v>
      </c>
      <c r="N61" s="22">
        <f>IF(N59&gt;=3,3,N59)</f>
        <v>0</v>
      </c>
      <c r="O61" s="22">
        <f>IF(O59&gt;=6,6,O59)</f>
        <v>0</v>
      </c>
      <c r="P61" s="22">
        <f>IF(P59&gt;=9,9,P59)</f>
        <v>0</v>
      </c>
      <c r="Q61" s="22">
        <f>IF(Q59&gt;=12,12,Q59)</f>
        <v>0</v>
      </c>
      <c r="R61" s="58"/>
      <c r="S61" s="61"/>
      <c r="T61" s="58"/>
      <c r="U61" s="61"/>
      <c r="V61" s="67" t="s">
        <v>68</v>
      </c>
      <c r="W61" s="67"/>
      <c r="X61" s="68" t="s">
        <v>68</v>
      </c>
      <c r="Y61" s="68"/>
    </row>
    <row r="62" spans="1:25" ht="15.75" customHeight="1" x14ac:dyDescent="0.25">
      <c r="A62" s="96"/>
      <c r="B62" s="97"/>
      <c r="C62" s="36" t="s">
        <v>291</v>
      </c>
      <c r="D62" s="47"/>
      <c r="E62" s="35" t="s">
        <v>292</v>
      </c>
      <c r="F62" s="47"/>
      <c r="G62" s="35" t="s">
        <v>293</v>
      </c>
      <c r="H62" s="47"/>
      <c r="I62" s="35" t="s">
        <v>294</v>
      </c>
      <c r="J62" s="47"/>
      <c r="K62" s="37" t="s">
        <v>295</v>
      </c>
      <c r="L62" s="48"/>
      <c r="M62" s="8" t="s">
        <v>363</v>
      </c>
      <c r="N62" s="7" t="s">
        <v>359</v>
      </c>
      <c r="O62" s="7" t="s">
        <v>360</v>
      </c>
      <c r="P62" s="7" t="s">
        <v>361</v>
      </c>
      <c r="Q62" s="7" t="s">
        <v>362</v>
      </c>
      <c r="R62" s="58"/>
      <c r="S62" s="61"/>
      <c r="T62" s="58"/>
      <c r="U62" s="61"/>
      <c r="V62" s="69">
        <f>IFERROR(IF(V60&gt;R60,R60/$U$5,V60/$U$5)+(W60/$U$5),0)</f>
        <v>0</v>
      </c>
      <c r="W62" s="70"/>
      <c r="X62" s="69">
        <f>IFERROR(IF(X60&gt;R60,R60/$U$5,X60/$U$5)+(Y60/$U$5),0)</f>
        <v>0</v>
      </c>
      <c r="Y62" s="70"/>
    </row>
    <row r="63" spans="1:25" ht="15.75" customHeight="1" x14ac:dyDescent="0.25">
      <c r="A63" s="96"/>
      <c r="B63" s="97"/>
      <c r="C63" s="36" t="s">
        <v>296</v>
      </c>
      <c r="D63" s="47"/>
      <c r="E63" s="35" t="s">
        <v>297</v>
      </c>
      <c r="F63" s="47"/>
      <c r="G63" s="35" t="s">
        <v>298</v>
      </c>
      <c r="H63" s="47"/>
      <c r="I63" s="35" t="s">
        <v>299</v>
      </c>
      <c r="J63" s="47"/>
      <c r="K63" s="37" t="s">
        <v>300</v>
      </c>
      <c r="L63" s="48"/>
      <c r="M63" s="23">
        <f>COUNTIF(D59:D64, TRUE) + COUNTIF(F59:F64,TRUE)+ COUNTIF(H59:H64,TRUE) + COUNTIF(J59:J64,TRUE)+ COUNTIF(L59:L64,TRUE)</f>
        <v>0</v>
      </c>
      <c r="N63" s="23">
        <f>COUNTIF(F59:F64,TRUE)+ COUNTIF(H59:H64,TRUE)+ COUNTIF(J59:J64,TRUE)+ COUNTIF(L59:L64,TRUE)</f>
        <v>0</v>
      </c>
      <c r="O63" s="23">
        <f>COUNTIF(H59:H64,TRUE)+ COUNTIF(J59:J64,TRUE)+ COUNTIF(L59:L64,TRUE)</f>
        <v>0</v>
      </c>
      <c r="P63" s="23">
        <f>COUNTIF(J59:J64,TRUE)+ COUNTIF(L59:L64,TRUE)</f>
        <v>0</v>
      </c>
      <c r="Q63" s="23">
        <f>COUNTIF(L59:L64,TRUE)</f>
        <v>0</v>
      </c>
      <c r="R63" s="58"/>
      <c r="S63" s="61"/>
      <c r="T63" s="58"/>
      <c r="U63" s="61"/>
      <c r="V63" s="71" t="s">
        <v>80</v>
      </c>
      <c r="W63" s="71"/>
      <c r="X63" s="72" t="s">
        <v>80</v>
      </c>
      <c r="Y63" s="72"/>
    </row>
    <row r="64" spans="1:25" ht="16.5" customHeight="1" thickBot="1" x14ac:dyDescent="0.3">
      <c r="A64" s="98"/>
      <c r="B64" s="99"/>
      <c r="C64" s="36" t="s">
        <v>301</v>
      </c>
      <c r="D64" s="47"/>
      <c r="E64" s="35" t="s">
        <v>302</v>
      </c>
      <c r="F64" s="47"/>
      <c r="G64" s="35" t="s">
        <v>303</v>
      </c>
      <c r="H64" s="47"/>
      <c r="I64" s="35" t="s">
        <v>304</v>
      </c>
      <c r="J64" s="47"/>
      <c r="K64" s="37" t="s">
        <v>305</v>
      </c>
      <c r="L64" s="48"/>
      <c r="M64" s="24">
        <f t="shared" ref="M64" si="25">IF(M63&gt;=3,3,M63)</f>
        <v>0</v>
      </c>
      <c r="N64" s="24">
        <f t="shared" ref="N64" si="26">IF(N63&gt;=3,3,N63)</f>
        <v>0</v>
      </c>
      <c r="O64" s="24">
        <f t="shared" ref="O64" si="27">IF(O63&gt;=3,3,O63)</f>
        <v>0</v>
      </c>
      <c r="P64" s="24">
        <f t="shared" ref="P64" si="28">IF(P63&gt;=3,3,P63)</f>
        <v>0</v>
      </c>
      <c r="Q64" s="24">
        <f>IF(Q63&gt;=3,3,Q63)</f>
        <v>0</v>
      </c>
      <c r="R64" s="59"/>
      <c r="S64" s="62"/>
      <c r="T64" s="59"/>
      <c r="U64" s="62"/>
      <c r="V64" s="54">
        <f>IF(V62&gt;=1,1,V62)</f>
        <v>0</v>
      </c>
      <c r="W64" s="54"/>
      <c r="X64" s="54">
        <f>IF(X62&gt;=1,1,X62)</f>
        <v>0</v>
      </c>
      <c r="Y64" s="54"/>
    </row>
    <row r="65" spans="1:30" ht="16.5" thickTop="1" x14ac:dyDescent="0.25">
      <c r="A65" s="102" t="s">
        <v>306</v>
      </c>
      <c r="B65" s="103"/>
      <c r="C65" s="31">
        <v>1</v>
      </c>
      <c r="D65" s="31" t="s">
        <v>50</v>
      </c>
      <c r="E65" s="31">
        <v>2</v>
      </c>
      <c r="F65" s="31" t="s">
        <v>50</v>
      </c>
      <c r="G65" s="31">
        <v>3</v>
      </c>
      <c r="H65" s="31" t="s">
        <v>50</v>
      </c>
      <c r="I65" s="31">
        <v>4</v>
      </c>
      <c r="J65" s="31" t="s">
        <v>50</v>
      </c>
      <c r="K65" s="31">
        <v>5</v>
      </c>
      <c r="L65" s="32" t="s">
        <v>50</v>
      </c>
      <c r="M65" s="8"/>
      <c r="N65" s="8" t="s">
        <v>355</v>
      </c>
      <c r="O65" s="8" t="s">
        <v>356</v>
      </c>
      <c r="P65" s="8" t="s">
        <v>357</v>
      </c>
      <c r="Q65" s="8" t="s">
        <v>358</v>
      </c>
      <c r="R65" s="55" t="str" cm="1">
        <f t="array" ref="R65">IFERROR(_xlfn.IFS($L$5=1,"ไม่ต้องแนบ"&amp;M65,$L$5=2,"ไม่ต้องแนบ"&amp;N65,$L$5=3,"ไม่ต้องแนบ"&amp;O65,$L$5=4,"ไม่ต้องแนบ"&amp;P65,$L$5=5,"ไม่ต้องแนบ"&amp;Q65),"")</f>
        <v/>
      </c>
      <c r="S65" s="55"/>
      <c r="T65" s="56" t="str" cm="1">
        <f t="array" ref="T65">IFERROR(_xlfn.IFS($L$5=1,"ต้องแนบ"&amp;M69,$L$5=2,"ต้องแนบ"&amp;N69,$L$5=3,"ต้องแนบ"&amp;O69,$L$5=4,"ต้องแนบ"&amp;P69,$L$5=5,"ต้องแนบ"&amp;Q69),"")</f>
        <v/>
      </c>
      <c r="U65" s="56"/>
      <c r="V65" s="63" t="s">
        <v>51</v>
      </c>
      <c r="W65" s="64"/>
      <c r="X65" s="65" t="s">
        <v>52</v>
      </c>
      <c r="Y65" s="66"/>
    </row>
    <row r="66" spans="1:30" ht="15.75" x14ac:dyDescent="0.25">
      <c r="A66" s="104"/>
      <c r="B66" s="105"/>
      <c r="C66" s="36" t="s">
        <v>307</v>
      </c>
      <c r="D66" s="47" t="b">
        <v>0</v>
      </c>
      <c r="E66" s="35" t="s">
        <v>308</v>
      </c>
      <c r="F66" s="47"/>
      <c r="G66" s="35" t="s">
        <v>309</v>
      </c>
      <c r="H66" s="47"/>
      <c r="I66" s="35" t="s">
        <v>310</v>
      </c>
      <c r="J66" s="47"/>
      <c r="K66" s="37" t="s">
        <v>311</v>
      </c>
      <c r="L66" s="48"/>
      <c r="M66" s="7">
        <f>COUNTIF(D66:D71, TRUE) + COUNTIF(F66:F71,TRUE)+ COUNTIF(H66:H71,TRUE) + COUNTIF(J66:J71,TRUE)+ COUNTIF(L66:L71,TRUE)</f>
        <v>0</v>
      </c>
      <c r="N66" s="6">
        <f>COUNTIF(D66:D71, TRUE)</f>
        <v>0</v>
      </c>
      <c r="O66" s="6">
        <f>COUNTIF(D66:D71, TRUE) + COUNTIF(F66:F71,TRUE)</f>
        <v>0</v>
      </c>
      <c r="P66" s="6">
        <f>COUNTIF(D66:D71, TRUE) + COUNTIF(F66:F71,TRUE)+ COUNTIF(H66:H71,TRUE)</f>
        <v>0</v>
      </c>
      <c r="Q66" s="6">
        <f>COUNTIF(D66:D71, TRUE) + COUNTIF(F66:F71,TRUE)+ COUNTIF(H66:H71,TRUE) + COUNTIF(J66:J71,TRUE)</f>
        <v>0</v>
      </c>
      <c r="R66" s="1" t="s">
        <v>350</v>
      </c>
      <c r="S66" s="2" t="s">
        <v>351</v>
      </c>
      <c r="T66" s="1" t="s">
        <v>350</v>
      </c>
      <c r="U66" s="2" t="s">
        <v>351</v>
      </c>
      <c r="V66" s="3" t="s">
        <v>352</v>
      </c>
      <c r="W66" s="3" t="s">
        <v>353</v>
      </c>
      <c r="X66" s="4" t="s">
        <v>352</v>
      </c>
      <c r="Y66" s="4" t="s">
        <v>353</v>
      </c>
    </row>
    <row r="67" spans="1:30" ht="15.75" customHeight="1" x14ac:dyDescent="0.25">
      <c r="A67" s="104"/>
      <c r="B67" s="105"/>
      <c r="C67" s="36" t="s">
        <v>312</v>
      </c>
      <c r="D67" s="47"/>
      <c r="E67" s="35" t="s">
        <v>313</v>
      </c>
      <c r="F67" s="47"/>
      <c r="G67" s="35" t="s">
        <v>314</v>
      </c>
      <c r="H67" s="47"/>
      <c r="I67" s="35" t="s">
        <v>315</v>
      </c>
      <c r="J67" s="47"/>
      <c r="K67" s="37" t="s">
        <v>316</v>
      </c>
      <c r="L67" s="48"/>
      <c r="M67" s="7" t="s">
        <v>354</v>
      </c>
      <c r="N67" s="7" t="s">
        <v>354</v>
      </c>
      <c r="O67" s="7" t="s">
        <v>354</v>
      </c>
      <c r="P67" s="7" t="s">
        <v>354</v>
      </c>
      <c r="Q67" s="7" t="s">
        <v>354</v>
      </c>
      <c r="R67" s="57" t="str">
        <f>IFERROR($U$5-3,"")</f>
        <v/>
      </c>
      <c r="S67" s="60" t="str" cm="1">
        <f t="array" ref="S67">IFERROR(_xlfn.IFS($L$5=1,0,$L$5=2,N66,$L$5=3,O66,$L$5=4,P66,$L$5=5,Q66),"")</f>
        <v/>
      </c>
      <c r="T67" s="57" t="str" cm="1">
        <f t="array" ref="T67">IFERROR(_xlfn.IFS($L$5=1,3,$L$5=2,3,$L$5=3,3,$L$5=4,3,$L$5=5,3),"")</f>
        <v/>
      </c>
      <c r="U67" s="60" t="str" cm="1">
        <f t="array" ref="U67">IFERROR(_xlfn.IFS($L$5=1,M70,$L$5=2,N70,$L$5=3,O70,$L$5=4,P70,$L$5=5,Q70),"")</f>
        <v/>
      </c>
      <c r="V67" s="5" t="str" cm="1">
        <f t="array" ref="V67">IFERROR(_xlfn.IFS($L$5=1,0,$L$5=2,N66,$L$5=3,O66,$L$5=4,P66,$L$5=5,Q66),"")</f>
        <v/>
      </c>
      <c r="W67" s="5" t="str" cm="1">
        <f t="array" ref="W67">IFERROR(_xlfn.IFS($L$5=1,M70,$L$5=2,N70,$L$5=3,O70,$L$5=4,P70,$L$5=5,Q70),"")</f>
        <v/>
      </c>
      <c r="X67" s="41"/>
      <c r="Y67" s="41"/>
    </row>
    <row r="68" spans="1:30" ht="15.75" customHeight="1" x14ac:dyDescent="0.25">
      <c r="A68" s="104"/>
      <c r="B68" s="105"/>
      <c r="C68" s="36" t="s">
        <v>317</v>
      </c>
      <c r="D68" s="47"/>
      <c r="E68" s="35" t="s">
        <v>318</v>
      </c>
      <c r="F68" s="47" t="b">
        <v>0</v>
      </c>
      <c r="G68" s="35" t="s">
        <v>319</v>
      </c>
      <c r="H68" s="47"/>
      <c r="I68" s="35" t="s">
        <v>320</v>
      </c>
      <c r="J68" s="47"/>
      <c r="K68" s="37" t="s">
        <v>321</v>
      </c>
      <c r="L68" s="48"/>
      <c r="M68" s="22">
        <f>IF(M66&gt;=3,3,M66)</f>
        <v>0</v>
      </c>
      <c r="N68" s="22">
        <f>IF(N66&gt;=3,3,N66)</f>
        <v>0</v>
      </c>
      <c r="O68" s="22">
        <f>IF(O66&gt;=6,6,O66)</f>
        <v>0</v>
      </c>
      <c r="P68" s="22">
        <f>IF(P66&gt;=9,9,P66)</f>
        <v>0</v>
      </c>
      <c r="Q68" s="22">
        <f>IF(Q66&gt;=12,12,Q66)</f>
        <v>0</v>
      </c>
      <c r="R68" s="58"/>
      <c r="S68" s="61"/>
      <c r="T68" s="58"/>
      <c r="U68" s="61"/>
      <c r="V68" s="67" t="s">
        <v>68</v>
      </c>
      <c r="W68" s="67"/>
      <c r="X68" s="68" t="s">
        <v>68</v>
      </c>
      <c r="Y68" s="68"/>
    </row>
    <row r="69" spans="1:30" ht="17.25" customHeight="1" x14ac:dyDescent="0.25">
      <c r="A69" s="104"/>
      <c r="B69" s="105"/>
      <c r="C69" s="36" t="s">
        <v>322</v>
      </c>
      <c r="D69" s="47"/>
      <c r="E69" s="35" t="s">
        <v>323</v>
      </c>
      <c r="F69" s="47" t="b">
        <v>0</v>
      </c>
      <c r="G69" s="35" t="s">
        <v>324</v>
      </c>
      <c r="H69" s="47"/>
      <c r="I69" s="35" t="s">
        <v>325</v>
      </c>
      <c r="J69" s="47"/>
      <c r="K69" s="37" t="s">
        <v>326</v>
      </c>
      <c r="L69" s="48"/>
      <c r="M69" s="8" t="s">
        <v>363</v>
      </c>
      <c r="N69" s="7" t="s">
        <v>359</v>
      </c>
      <c r="O69" s="7" t="s">
        <v>360</v>
      </c>
      <c r="P69" s="7" t="s">
        <v>361</v>
      </c>
      <c r="Q69" s="7" t="s">
        <v>362</v>
      </c>
      <c r="R69" s="58"/>
      <c r="S69" s="61"/>
      <c r="T69" s="58"/>
      <c r="U69" s="61"/>
      <c r="V69" s="69">
        <f>IFERROR(IF(V67&gt;R67,R67/$U$5,V67/$U$5)+(W67/$U$5),0)</f>
        <v>0</v>
      </c>
      <c r="W69" s="70"/>
      <c r="X69" s="69">
        <f>IFERROR(IF(X67&gt;R67,R67/$U$5,X67/$U$5)+(Y67/$U$5),0)</f>
        <v>0</v>
      </c>
      <c r="Y69" s="70"/>
    </row>
    <row r="70" spans="1:30" ht="15.75" customHeight="1" x14ac:dyDescent="0.25">
      <c r="A70" s="104"/>
      <c r="B70" s="105"/>
      <c r="C70" s="36" t="s">
        <v>327</v>
      </c>
      <c r="D70" s="47" t="b">
        <v>0</v>
      </c>
      <c r="E70" s="35" t="s">
        <v>328</v>
      </c>
      <c r="F70" s="47"/>
      <c r="G70" s="35" t="s">
        <v>329</v>
      </c>
      <c r="H70" s="47"/>
      <c r="I70" s="35" t="s">
        <v>330</v>
      </c>
      <c r="J70" s="47"/>
      <c r="K70" s="37" t="s">
        <v>331</v>
      </c>
      <c r="L70" s="48"/>
      <c r="M70" s="23">
        <f>COUNTIF(D66:D71, TRUE) + COUNTIF(F66:F71,TRUE)+ COUNTIF(H66:H71,TRUE) + COUNTIF(J66:J71,TRUE)+ COUNTIF(L66:L71,TRUE)</f>
        <v>0</v>
      </c>
      <c r="N70" s="23">
        <f>COUNTIF(F66:F71,TRUE)+ COUNTIF(H66:H71,TRUE)+ COUNTIF(J66:J71,TRUE)+ COUNTIF(L66:L71,TRUE)</f>
        <v>0</v>
      </c>
      <c r="O70" s="23">
        <f>COUNTIF(H66:H71,TRUE)+ COUNTIF(J66:J71,TRUE)+ COUNTIF(L66:L71,TRUE)</f>
        <v>0</v>
      </c>
      <c r="P70" s="23">
        <f>COUNTIF(J66:J71,TRUE)+ COUNTIF(L66:L71,TRUE)</f>
        <v>0</v>
      </c>
      <c r="Q70" s="23">
        <f>COUNTIF(L66:L71,TRUE)</f>
        <v>0</v>
      </c>
      <c r="R70" s="58"/>
      <c r="S70" s="61"/>
      <c r="T70" s="58"/>
      <c r="U70" s="61"/>
      <c r="V70" s="71" t="s">
        <v>80</v>
      </c>
      <c r="W70" s="71"/>
      <c r="X70" s="72" t="s">
        <v>80</v>
      </c>
      <c r="Y70" s="72"/>
    </row>
    <row r="71" spans="1:30" ht="15.75" customHeight="1" thickBot="1" x14ac:dyDescent="0.3">
      <c r="A71" s="106"/>
      <c r="B71" s="107"/>
      <c r="C71" s="36" t="s">
        <v>332</v>
      </c>
      <c r="D71" s="47"/>
      <c r="E71" s="35" t="s">
        <v>333</v>
      </c>
      <c r="F71" s="47"/>
      <c r="G71" s="35" t="s">
        <v>334</v>
      </c>
      <c r="H71" s="47"/>
      <c r="I71" s="35" t="s">
        <v>335</v>
      </c>
      <c r="J71" s="47"/>
      <c r="K71" s="37" t="s">
        <v>336</v>
      </c>
      <c r="L71" s="48"/>
      <c r="M71" s="24">
        <f t="shared" ref="M71" si="29">IF(M70&gt;=3,3,M70)</f>
        <v>0</v>
      </c>
      <c r="N71" s="24">
        <f t="shared" ref="N71" si="30">IF(N70&gt;=3,3,N70)</f>
        <v>0</v>
      </c>
      <c r="O71" s="24">
        <f t="shared" ref="O71" si="31">IF(O70&gt;=3,3,O70)</f>
        <v>0</v>
      </c>
      <c r="P71" s="24">
        <f t="shared" ref="P71" si="32">IF(P70&gt;=3,3,P70)</f>
        <v>0</v>
      </c>
      <c r="Q71" s="24">
        <f>IF(Q70&gt;=3,3,Q70)</f>
        <v>0</v>
      </c>
      <c r="R71" s="59"/>
      <c r="S71" s="62"/>
      <c r="T71" s="59"/>
      <c r="U71" s="62"/>
      <c r="V71" s="54">
        <f>IF(V69&gt;=1,1,V69)</f>
        <v>0</v>
      </c>
      <c r="W71" s="54"/>
      <c r="X71" s="54">
        <f>IF(X69&gt;=1,1,X69)</f>
        <v>0</v>
      </c>
      <c r="Y71" s="54"/>
    </row>
    <row r="72" spans="1:30" ht="16.5" customHeight="1" thickTop="1" x14ac:dyDescent="0.25">
      <c r="A72" s="52" t="s">
        <v>337</v>
      </c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3">
        <f>SUM(V14,V21,V28,V35,V42,V50,V57,V64,V71)</f>
        <v>0</v>
      </c>
      <c r="W72" s="53"/>
      <c r="X72" s="53">
        <f>SUM(X14,X21,X28,X35,X42,X50,X57,X64,X71)</f>
        <v>0</v>
      </c>
      <c r="Y72" s="53"/>
      <c r="AA72" s="94" t="s">
        <v>338</v>
      </c>
      <c r="AB72" s="94"/>
      <c r="AC72" s="94"/>
      <c r="AD72" s="94"/>
    </row>
    <row r="73" spans="1:30" ht="16.5" customHeight="1" x14ac:dyDescent="0.25">
      <c r="A73" s="52" t="s">
        <v>339</v>
      </c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3">
        <f>(V72/9)*10</f>
        <v>0</v>
      </c>
      <c r="W73" s="53"/>
      <c r="X73" s="53">
        <f>(X72/9)*10</f>
        <v>0</v>
      </c>
      <c r="Y73" s="53"/>
      <c r="AA73" s="33"/>
      <c r="AB73" s="33"/>
      <c r="AC73" s="33"/>
      <c r="AD73" s="33"/>
    </row>
  </sheetData>
  <sheetProtection algorithmName="SHA-512" hashValue="gqirvRon/kwxhVtPkDh9DUoovZImwi9U/Yyw5JVH8Kx0feI+U/aAJHE3GnTTuVSPhWjfc0o3FAsa/pYV5wxxPA==" saltValue="g/LfV65d4voK+bO9Xc8snA==" spinCount="100000" sheet="1" objects="1" scenarios="1" insertHyperlinks="0"/>
  <mergeCells count="186">
    <mergeCell ref="AA72:AD72"/>
    <mergeCell ref="A29:B35"/>
    <mergeCell ref="A36:B42"/>
    <mergeCell ref="A44:B50"/>
    <mergeCell ref="A51:B57"/>
    <mergeCell ref="A58:B64"/>
    <mergeCell ref="A65:B71"/>
    <mergeCell ref="AA47:AD48"/>
    <mergeCell ref="X35:Y35"/>
    <mergeCell ref="R36:S36"/>
    <mergeCell ref="T36:U36"/>
    <mergeCell ref="R38:R42"/>
    <mergeCell ref="R29:S29"/>
    <mergeCell ref="T29:U29"/>
    <mergeCell ref="R31:R35"/>
    <mergeCell ref="S31:S35"/>
    <mergeCell ref="T31:T35"/>
    <mergeCell ref="U31:U35"/>
    <mergeCell ref="V29:W29"/>
    <mergeCell ref="X29:Y29"/>
    <mergeCell ref="V32:W32"/>
    <mergeCell ref="X32:Y32"/>
    <mergeCell ref="V33:W33"/>
    <mergeCell ref="X33:Y33"/>
    <mergeCell ref="AC5:AG5"/>
    <mergeCell ref="AH5:AI5"/>
    <mergeCell ref="AJ5:AK5"/>
    <mergeCell ref="F6:J6"/>
    <mergeCell ref="A8:B14"/>
    <mergeCell ref="AA11:AC12"/>
    <mergeCell ref="AA13:AC15"/>
    <mergeCell ref="A15:B21"/>
    <mergeCell ref="AA16:AC22"/>
    <mergeCell ref="A22:B28"/>
    <mergeCell ref="R10:R14"/>
    <mergeCell ref="S10:S14"/>
    <mergeCell ref="T10:T14"/>
    <mergeCell ref="U10:U14"/>
    <mergeCell ref="V11:W11"/>
    <mergeCell ref="X11:Y11"/>
    <mergeCell ref="V12:W12"/>
    <mergeCell ref="X12:Y12"/>
    <mergeCell ref="V13:W13"/>
    <mergeCell ref="X13:Y13"/>
    <mergeCell ref="B5:F5"/>
    <mergeCell ref="R8:S8"/>
    <mergeCell ref="T8:U8"/>
    <mergeCell ref="V8:W8"/>
    <mergeCell ref="X8:Y8"/>
    <mergeCell ref="A7:B7"/>
    <mergeCell ref="C7:L7"/>
    <mergeCell ref="A1:N1"/>
    <mergeCell ref="A2:Y2"/>
    <mergeCell ref="A3:Y3"/>
    <mergeCell ref="Y5:Z5"/>
    <mergeCell ref="R7:U7"/>
    <mergeCell ref="V7:Y7"/>
    <mergeCell ref="G5:K5"/>
    <mergeCell ref="L5:R5"/>
    <mergeCell ref="R4:T4"/>
    <mergeCell ref="B4:I4"/>
    <mergeCell ref="J4:L4"/>
    <mergeCell ref="R15:S15"/>
    <mergeCell ref="T15:U15"/>
    <mergeCell ref="V15:W15"/>
    <mergeCell ref="X15:Y15"/>
    <mergeCell ref="R17:R21"/>
    <mergeCell ref="S17:S21"/>
    <mergeCell ref="T17:T21"/>
    <mergeCell ref="U17:U21"/>
    <mergeCell ref="V14:W14"/>
    <mergeCell ref="X14:Y14"/>
    <mergeCell ref="V22:W22"/>
    <mergeCell ref="V25:W25"/>
    <mergeCell ref="V28:W28"/>
    <mergeCell ref="R22:S22"/>
    <mergeCell ref="T22:U22"/>
    <mergeCell ref="V18:W18"/>
    <mergeCell ref="X18:Y18"/>
    <mergeCell ref="V19:W19"/>
    <mergeCell ref="X19:Y19"/>
    <mergeCell ref="V20:W20"/>
    <mergeCell ref="X20:Y20"/>
    <mergeCell ref="V21:W21"/>
    <mergeCell ref="X21:Y21"/>
    <mergeCell ref="X22:Y22"/>
    <mergeCell ref="X25:Y25"/>
    <mergeCell ref="V26:W26"/>
    <mergeCell ref="X26:Y26"/>
    <mergeCell ref="V27:W27"/>
    <mergeCell ref="X27:Y27"/>
    <mergeCell ref="R24:R28"/>
    <mergeCell ref="S24:S28"/>
    <mergeCell ref="T24:T28"/>
    <mergeCell ref="U24:U28"/>
    <mergeCell ref="X28:Y28"/>
    <mergeCell ref="V34:W34"/>
    <mergeCell ref="X34:Y34"/>
    <mergeCell ref="V35:W35"/>
    <mergeCell ref="A43:B43"/>
    <mergeCell ref="C43:L43"/>
    <mergeCell ref="S38:S42"/>
    <mergeCell ref="T38:T42"/>
    <mergeCell ref="U38:U42"/>
    <mergeCell ref="V36:W36"/>
    <mergeCell ref="X36:Y36"/>
    <mergeCell ref="V39:W39"/>
    <mergeCell ref="X39:Y39"/>
    <mergeCell ref="V40:W40"/>
    <mergeCell ref="X40:Y40"/>
    <mergeCell ref="V41:W41"/>
    <mergeCell ref="X41:Y41"/>
    <mergeCell ref="V42:W42"/>
    <mergeCell ref="X42:Y42"/>
    <mergeCell ref="V43:Y43"/>
    <mergeCell ref="R43:U43"/>
    <mergeCell ref="R44:S44"/>
    <mergeCell ref="T44:U44"/>
    <mergeCell ref="R46:R50"/>
    <mergeCell ref="S46:S50"/>
    <mergeCell ref="T46:T50"/>
    <mergeCell ref="U46:U50"/>
    <mergeCell ref="V44:W44"/>
    <mergeCell ref="X44:Y44"/>
    <mergeCell ref="V47:W47"/>
    <mergeCell ref="X47:Y47"/>
    <mergeCell ref="V48:W48"/>
    <mergeCell ref="X48:Y48"/>
    <mergeCell ref="V49:W49"/>
    <mergeCell ref="X49:Y49"/>
    <mergeCell ref="V50:W50"/>
    <mergeCell ref="X50:Y50"/>
    <mergeCell ref="R51:S51"/>
    <mergeCell ref="T51:U51"/>
    <mergeCell ref="R53:R57"/>
    <mergeCell ref="S53:S57"/>
    <mergeCell ref="T53:T57"/>
    <mergeCell ref="U53:U57"/>
    <mergeCell ref="V51:W51"/>
    <mergeCell ref="X51:Y51"/>
    <mergeCell ref="V54:W54"/>
    <mergeCell ref="X54:Y54"/>
    <mergeCell ref="V55:W55"/>
    <mergeCell ref="X55:Y55"/>
    <mergeCell ref="V56:W56"/>
    <mergeCell ref="X56:Y56"/>
    <mergeCell ref="V57:W57"/>
    <mergeCell ref="X57:Y57"/>
    <mergeCell ref="R58:S58"/>
    <mergeCell ref="T58:U58"/>
    <mergeCell ref="R60:R64"/>
    <mergeCell ref="S60:S64"/>
    <mergeCell ref="T60:T64"/>
    <mergeCell ref="U60:U64"/>
    <mergeCell ref="V58:W58"/>
    <mergeCell ref="X58:Y58"/>
    <mergeCell ref="V61:W61"/>
    <mergeCell ref="X61:Y61"/>
    <mergeCell ref="V62:W62"/>
    <mergeCell ref="X62:Y62"/>
    <mergeCell ref="V63:W63"/>
    <mergeCell ref="X63:Y63"/>
    <mergeCell ref="V64:W64"/>
    <mergeCell ref="A72:U72"/>
    <mergeCell ref="A73:U73"/>
    <mergeCell ref="V72:W72"/>
    <mergeCell ref="V73:W73"/>
    <mergeCell ref="X72:Y72"/>
    <mergeCell ref="X73:Y73"/>
    <mergeCell ref="X64:Y64"/>
    <mergeCell ref="R65:S65"/>
    <mergeCell ref="T65:U65"/>
    <mergeCell ref="R67:R71"/>
    <mergeCell ref="S67:S71"/>
    <mergeCell ref="T67:T71"/>
    <mergeCell ref="U67:U71"/>
    <mergeCell ref="V65:W65"/>
    <mergeCell ref="X65:Y65"/>
    <mergeCell ref="V68:W68"/>
    <mergeCell ref="X68:Y68"/>
    <mergeCell ref="V69:W69"/>
    <mergeCell ref="X69:Y69"/>
    <mergeCell ref="V70:W70"/>
    <mergeCell ref="X70:Y70"/>
    <mergeCell ref="V71:W71"/>
    <mergeCell ref="X71:Y71"/>
  </mergeCells>
  <phoneticPr fontId="22" type="noConversion"/>
  <conditionalFormatting sqref="C9:D14 C16:D21 C23:D28 C30:D35 C37:D42 C45:D50 C52:D57 C59:D64 C66:D71">
    <cfRule type="expression" dxfId="26" priority="23">
      <formula>$L$5=2</formula>
    </cfRule>
  </conditionalFormatting>
  <conditionalFormatting sqref="C9:F14 C16:F21 C23:F28 C30:F35 C37:F42 C45:F50 C52:F57 C59:F64 C66:F71">
    <cfRule type="expression" dxfId="25" priority="22">
      <formula>$L$5=3</formula>
    </cfRule>
  </conditionalFormatting>
  <conditionalFormatting sqref="C9:H14 C16:H21 C23:H28 C30:H35 C37:H42 C45:H50 C52:H57 C59:H64 C66:H71">
    <cfRule type="expression" dxfId="24" priority="20">
      <formula>$L$5=4</formula>
    </cfRule>
  </conditionalFormatting>
  <conditionalFormatting sqref="C9:J14 C16:J21 C23:J28 C30:J35 C37:J42 C45:J50 C52:J57 C59:J64 C66:J71">
    <cfRule type="expression" dxfId="23" priority="18">
      <formula>$L$5=5</formula>
    </cfRule>
  </conditionalFormatting>
  <conditionalFormatting sqref="C9:L14 C16:L21 C23:L28 C30:L35 C37:L42 C45:L50 C52:L57 C59:L64 C66:L71">
    <cfRule type="expression" dxfId="22" priority="25">
      <formula>$L$5=1</formula>
    </cfRule>
  </conditionalFormatting>
  <conditionalFormatting sqref="E9:L14 E16:L21 E23:L28 E30:L35 E37:L42 E45:L50 E52:L57 E59:L64 E66:L71">
    <cfRule type="expression" dxfId="21" priority="24">
      <formula>$L$5=2</formula>
    </cfRule>
  </conditionalFormatting>
  <conditionalFormatting sqref="G9:L14 G16:L21 G23:L28 G30:L35 G37:L42 G45:L50 G52:L57 G59:L64 G66:L71">
    <cfRule type="expression" dxfId="20" priority="21">
      <formula>$L$5=3</formula>
    </cfRule>
  </conditionalFormatting>
  <conditionalFormatting sqref="I9:L14 I16:L21 I23:L28 I30:L35 I37:L42 I45:L50 I52:L57 I59:L64 I66:L71">
    <cfRule type="expression" dxfId="19" priority="19">
      <formula>$L$5=4</formula>
    </cfRule>
  </conditionalFormatting>
  <conditionalFormatting sqref="K9:L14 K16:L21 K23:L28 K30:L35 K37:L42 K45:L50 K52:L57 K59:L64 K66:L71">
    <cfRule type="expression" dxfId="18" priority="17">
      <formula>$L$5=5</formula>
    </cfRule>
  </conditionalFormatting>
  <conditionalFormatting sqref="S10:S14">
    <cfRule type="cellIs" dxfId="17" priority="43" operator="lessThan">
      <formula>$R$10</formula>
    </cfRule>
  </conditionalFormatting>
  <conditionalFormatting sqref="S17:S21">
    <cfRule type="cellIs" dxfId="16" priority="16" operator="lessThan">
      <formula>$R$10</formula>
    </cfRule>
  </conditionalFormatting>
  <conditionalFormatting sqref="S24:S28">
    <cfRule type="cellIs" dxfId="15" priority="14" operator="lessThan">
      <formula>$R$10</formula>
    </cfRule>
  </conditionalFormatting>
  <conditionalFormatting sqref="S31:S35">
    <cfRule type="cellIs" dxfId="14" priority="12" operator="lessThan">
      <formula>$R$10</formula>
    </cfRule>
  </conditionalFormatting>
  <conditionalFormatting sqref="S38:S42">
    <cfRule type="cellIs" dxfId="13" priority="10" operator="lessThan">
      <formula>$R$10</formula>
    </cfRule>
  </conditionalFormatting>
  <conditionalFormatting sqref="S46:S50">
    <cfRule type="cellIs" dxfId="12" priority="8" operator="lessThan">
      <formula>$R$10</formula>
    </cfRule>
  </conditionalFormatting>
  <conditionalFormatting sqref="S53:S57">
    <cfRule type="cellIs" dxfId="11" priority="6" operator="lessThan">
      <formula>$R$10</formula>
    </cfRule>
  </conditionalFormatting>
  <conditionalFormatting sqref="S60:S64">
    <cfRule type="cellIs" dxfId="10" priority="4" operator="lessThan">
      <formula>$R$10</formula>
    </cfRule>
  </conditionalFormatting>
  <conditionalFormatting sqref="S67:S71">
    <cfRule type="cellIs" dxfId="9" priority="2" operator="lessThan">
      <formula>$R$10</formula>
    </cfRule>
  </conditionalFormatting>
  <conditionalFormatting sqref="U10:U14">
    <cfRule type="cellIs" dxfId="8" priority="26" operator="lessThan">
      <formula>$T$10</formula>
    </cfRule>
  </conditionalFormatting>
  <conditionalFormatting sqref="U17:U21">
    <cfRule type="cellIs" dxfId="7" priority="15" operator="lessThan">
      <formula>$T$10</formula>
    </cfRule>
  </conditionalFormatting>
  <conditionalFormatting sqref="U24:U28">
    <cfRule type="cellIs" dxfId="6" priority="13" operator="lessThan">
      <formula>$T$10</formula>
    </cfRule>
  </conditionalFormatting>
  <conditionalFormatting sqref="U31:U35">
    <cfRule type="cellIs" dxfId="5" priority="11" operator="lessThan">
      <formula>$T$10</formula>
    </cfRule>
  </conditionalFormatting>
  <conditionalFormatting sqref="U38:U42">
    <cfRule type="cellIs" dxfId="4" priority="9" operator="lessThan">
      <formula>$T$10</formula>
    </cfRule>
  </conditionalFormatting>
  <conditionalFormatting sqref="U46:U50">
    <cfRule type="cellIs" dxfId="3" priority="7" operator="lessThan">
      <formula>$T$10</formula>
    </cfRule>
  </conditionalFormatting>
  <conditionalFormatting sqref="U53:U57">
    <cfRule type="cellIs" dxfId="2" priority="5" operator="lessThan">
      <formula>$T$10</formula>
    </cfRule>
  </conditionalFormatting>
  <conditionalFormatting sqref="U60:U64">
    <cfRule type="cellIs" dxfId="1" priority="3" operator="lessThan">
      <formula>$T$10</formula>
    </cfRule>
  </conditionalFormatting>
  <conditionalFormatting sqref="U67:U71">
    <cfRule type="cellIs" dxfId="0" priority="1" operator="lessThan">
      <formula>$T$10</formula>
    </cfRule>
  </conditionalFormatting>
  <hyperlinks>
    <hyperlink ref="A8:B14" r:id="rId1" display="1.  การมุ่งผลสัมฤทธิ์ (Achievement Motivation)" xr:uid="{83A28578-78A1-4584-AC4B-4ED8A9DDFD92}"/>
    <hyperlink ref="A15:B21" r:id="rId2" display="2. บริการที่ดี (Service Mind)" xr:uid="{3FDFF562-14D5-4845-B1A5-43E074307A41}"/>
    <hyperlink ref="A22:B28" r:id="rId3" display="3. การสั่งสมความเชี่ยวชาญในงานอาชีพ (Expertise)" xr:uid="{D1BC1937-FA44-4C23-90D1-3367E46C87B1}"/>
    <hyperlink ref="A29:B35" r:id="rId4" display="4. การยึดมั่นในความถูกต้องชอบธรรม และจริยธรรม (Integrity)" xr:uid="{96BBCF3B-3EEC-4D22-B210-4D7DD07F585D}"/>
    <hyperlink ref="A36:B42" r:id="rId5" display="5. การทำงานเป็นทีม (Teamwork)" xr:uid="{CE6E5A9D-B14C-4A2A-A7E5-2D798AD0F54B}"/>
    <hyperlink ref="A44:B50" r:id="rId6" display="1.  การคิดวิเคราะห์ (Analytical Thinking)" xr:uid="{F16FCDB5-DB1F-42BF-AAD1-9B42538087F5}"/>
    <hyperlink ref="A51:B57" r:id="rId7" display="2. การดำเนินการเชิงรุก (Proactiveness)" xr:uid="{2A29F53C-FAEA-4437-9FB5-FCDD3B343AA0}"/>
    <hyperlink ref="A58:B64" r:id="rId8" display="3. การตรวจสอบความถูกต้องตามกระบวนงาน (Concern for Order)" xr:uid="{C5F9AB61-968B-4A17-A3E4-FDD1E09B2A47}"/>
    <hyperlink ref="A65:B71" r:id="rId9" display="4. ศิลปะการสื่อสารจูงใจ (Communication &amp; Influencing)" xr:uid="{A63A717D-5799-41DF-9FE3-3FDB388F482D}"/>
  </hyperlinks>
  <printOptions horizontalCentered="1"/>
  <pageMargins left="0.45" right="0.45" top="0.75" bottom="0.5" header="0.3" footer="0.3"/>
  <pageSetup orientation="portrait" r:id="rId10"/>
  <drawing r:id="rId11"/>
  <legacyDrawing r:id="rId1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13" name="Check Box 1">
              <controlPr defaultSize="0" autoFill="0" autoLine="0" autoPict="0">
                <anchor moveWithCells="1">
                  <from>
                    <xdr:col>3</xdr:col>
                    <xdr:colOff>85725</xdr:colOff>
                    <xdr:row>8</xdr:row>
                    <xdr:rowOff>0</xdr:rowOff>
                  </from>
                  <to>
                    <xdr:col>3</xdr:col>
                    <xdr:colOff>333375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14" name="Check Box 2">
              <controlPr defaultSize="0" autoFill="0" autoLine="0" autoPict="0">
                <anchor moveWithCells="1">
                  <from>
                    <xdr:col>3</xdr:col>
                    <xdr:colOff>85725</xdr:colOff>
                    <xdr:row>9</xdr:row>
                    <xdr:rowOff>0</xdr:rowOff>
                  </from>
                  <to>
                    <xdr:col>3</xdr:col>
                    <xdr:colOff>333375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15" name="Check Box 3">
              <controlPr defaultSize="0" autoFill="0" autoLine="0" autoPict="0">
                <anchor moveWithCells="1">
                  <from>
                    <xdr:col>3</xdr:col>
                    <xdr:colOff>85725</xdr:colOff>
                    <xdr:row>10</xdr:row>
                    <xdr:rowOff>0</xdr:rowOff>
                  </from>
                  <to>
                    <xdr:col>3</xdr:col>
                    <xdr:colOff>333375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16" name="Check Box 4">
              <controlPr defaultSize="0" autoFill="0" autoLine="0" autoPict="0">
                <anchor moveWithCells="1">
                  <from>
                    <xdr:col>3</xdr:col>
                    <xdr:colOff>85725</xdr:colOff>
                    <xdr:row>11</xdr:row>
                    <xdr:rowOff>0</xdr:rowOff>
                  </from>
                  <to>
                    <xdr:col>3</xdr:col>
                    <xdr:colOff>333375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17" name="Check Box 5">
              <controlPr defaultSize="0" autoFill="0" autoLine="0" autoPict="0">
                <anchor moveWithCells="1">
                  <from>
                    <xdr:col>3</xdr:col>
                    <xdr:colOff>85725</xdr:colOff>
                    <xdr:row>12</xdr:row>
                    <xdr:rowOff>0</xdr:rowOff>
                  </from>
                  <to>
                    <xdr:col>3</xdr:col>
                    <xdr:colOff>333375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18" name="Check Box 6">
              <controlPr defaultSize="0" autoFill="0" autoLine="0" autoPict="0">
                <anchor moveWithCells="1">
                  <from>
                    <xdr:col>3</xdr:col>
                    <xdr:colOff>85725</xdr:colOff>
                    <xdr:row>13</xdr:row>
                    <xdr:rowOff>0</xdr:rowOff>
                  </from>
                  <to>
                    <xdr:col>3</xdr:col>
                    <xdr:colOff>333375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9" name="Check Box 7">
              <controlPr defaultSize="0" autoFill="0" autoLine="0" autoPict="0">
                <anchor moveWithCells="1">
                  <from>
                    <xdr:col>5</xdr:col>
                    <xdr:colOff>85725</xdr:colOff>
                    <xdr:row>8</xdr:row>
                    <xdr:rowOff>0</xdr:rowOff>
                  </from>
                  <to>
                    <xdr:col>5</xdr:col>
                    <xdr:colOff>333375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20" name="Check Box 8">
              <controlPr defaultSize="0" autoFill="0" autoLine="0" autoPict="0">
                <anchor moveWithCells="1">
                  <from>
                    <xdr:col>5</xdr:col>
                    <xdr:colOff>85725</xdr:colOff>
                    <xdr:row>9</xdr:row>
                    <xdr:rowOff>0</xdr:rowOff>
                  </from>
                  <to>
                    <xdr:col>5</xdr:col>
                    <xdr:colOff>333375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21" name="Check Box 9">
              <controlPr defaultSize="0" autoFill="0" autoLine="0" autoPict="0">
                <anchor moveWithCells="1">
                  <from>
                    <xdr:col>5</xdr:col>
                    <xdr:colOff>85725</xdr:colOff>
                    <xdr:row>10</xdr:row>
                    <xdr:rowOff>0</xdr:rowOff>
                  </from>
                  <to>
                    <xdr:col>5</xdr:col>
                    <xdr:colOff>333375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22" name="Check Box 10">
              <controlPr defaultSize="0" autoFill="0" autoLine="0" autoPict="0">
                <anchor moveWithCells="1">
                  <from>
                    <xdr:col>5</xdr:col>
                    <xdr:colOff>85725</xdr:colOff>
                    <xdr:row>11</xdr:row>
                    <xdr:rowOff>0</xdr:rowOff>
                  </from>
                  <to>
                    <xdr:col>5</xdr:col>
                    <xdr:colOff>333375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23" name="Check Box 11">
              <controlPr defaultSize="0" autoFill="0" autoLine="0" autoPict="0">
                <anchor moveWithCells="1">
                  <from>
                    <xdr:col>5</xdr:col>
                    <xdr:colOff>85725</xdr:colOff>
                    <xdr:row>12</xdr:row>
                    <xdr:rowOff>0</xdr:rowOff>
                  </from>
                  <to>
                    <xdr:col>5</xdr:col>
                    <xdr:colOff>333375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24" name="Check Box 12">
              <controlPr defaultSize="0" autoFill="0" autoLine="0" autoPict="0">
                <anchor moveWithCells="1">
                  <from>
                    <xdr:col>5</xdr:col>
                    <xdr:colOff>85725</xdr:colOff>
                    <xdr:row>13</xdr:row>
                    <xdr:rowOff>0</xdr:rowOff>
                  </from>
                  <to>
                    <xdr:col>5</xdr:col>
                    <xdr:colOff>333375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5" name="Check Box 13">
              <controlPr defaultSize="0" autoFill="0" autoLine="0" autoPict="0">
                <anchor moveWithCells="1">
                  <from>
                    <xdr:col>7</xdr:col>
                    <xdr:colOff>85725</xdr:colOff>
                    <xdr:row>8</xdr:row>
                    <xdr:rowOff>0</xdr:rowOff>
                  </from>
                  <to>
                    <xdr:col>7</xdr:col>
                    <xdr:colOff>333375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26" name="Check Box 14">
              <controlPr defaultSize="0" autoFill="0" autoLine="0" autoPict="0">
                <anchor moveWithCells="1">
                  <from>
                    <xdr:col>7</xdr:col>
                    <xdr:colOff>85725</xdr:colOff>
                    <xdr:row>9</xdr:row>
                    <xdr:rowOff>0</xdr:rowOff>
                  </from>
                  <to>
                    <xdr:col>7</xdr:col>
                    <xdr:colOff>333375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27" name="Check Box 15">
              <controlPr defaultSize="0" autoFill="0" autoLine="0" autoPict="0">
                <anchor moveWithCells="1">
                  <from>
                    <xdr:col>7</xdr:col>
                    <xdr:colOff>85725</xdr:colOff>
                    <xdr:row>10</xdr:row>
                    <xdr:rowOff>0</xdr:rowOff>
                  </from>
                  <to>
                    <xdr:col>7</xdr:col>
                    <xdr:colOff>333375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28" name="Check Box 16">
              <controlPr defaultSize="0" autoFill="0" autoLine="0" autoPict="0">
                <anchor moveWithCells="1">
                  <from>
                    <xdr:col>7</xdr:col>
                    <xdr:colOff>85725</xdr:colOff>
                    <xdr:row>11</xdr:row>
                    <xdr:rowOff>0</xdr:rowOff>
                  </from>
                  <to>
                    <xdr:col>7</xdr:col>
                    <xdr:colOff>333375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9" name="Check Box 17">
              <controlPr defaultSize="0" autoFill="0" autoLine="0" autoPict="0">
                <anchor moveWithCells="1">
                  <from>
                    <xdr:col>7</xdr:col>
                    <xdr:colOff>85725</xdr:colOff>
                    <xdr:row>12</xdr:row>
                    <xdr:rowOff>0</xdr:rowOff>
                  </from>
                  <to>
                    <xdr:col>7</xdr:col>
                    <xdr:colOff>333375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30" name="Check Box 18">
              <controlPr defaultSize="0" autoFill="0" autoLine="0" autoPict="0">
                <anchor moveWithCells="1">
                  <from>
                    <xdr:col>7</xdr:col>
                    <xdr:colOff>85725</xdr:colOff>
                    <xdr:row>13</xdr:row>
                    <xdr:rowOff>0</xdr:rowOff>
                  </from>
                  <to>
                    <xdr:col>7</xdr:col>
                    <xdr:colOff>333375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31" name="Check Box 19">
              <controlPr defaultSize="0" autoFill="0" autoLine="0" autoPict="0">
                <anchor moveWithCells="1">
                  <from>
                    <xdr:col>9</xdr:col>
                    <xdr:colOff>85725</xdr:colOff>
                    <xdr:row>8</xdr:row>
                    <xdr:rowOff>0</xdr:rowOff>
                  </from>
                  <to>
                    <xdr:col>9</xdr:col>
                    <xdr:colOff>333375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32" name="Check Box 20">
              <controlPr defaultSize="0" autoFill="0" autoLine="0" autoPict="0">
                <anchor moveWithCells="1">
                  <from>
                    <xdr:col>9</xdr:col>
                    <xdr:colOff>85725</xdr:colOff>
                    <xdr:row>9</xdr:row>
                    <xdr:rowOff>0</xdr:rowOff>
                  </from>
                  <to>
                    <xdr:col>9</xdr:col>
                    <xdr:colOff>333375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33" name="Check Box 21">
              <controlPr defaultSize="0" autoFill="0" autoLine="0" autoPict="0">
                <anchor moveWithCells="1">
                  <from>
                    <xdr:col>9</xdr:col>
                    <xdr:colOff>85725</xdr:colOff>
                    <xdr:row>10</xdr:row>
                    <xdr:rowOff>0</xdr:rowOff>
                  </from>
                  <to>
                    <xdr:col>9</xdr:col>
                    <xdr:colOff>333375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34" name="Check Box 22">
              <controlPr defaultSize="0" autoFill="0" autoLine="0" autoPict="0">
                <anchor moveWithCells="1">
                  <from>
                    <xdr:col>9</xdr:col>
                    <xdr:colOff>85725</xdr:colOff>
                    <xdr:row>11</xdr:row>
                    <xdr:rowOff>0</xdr:rowOff>
                  </from>
                  <to>
                    <xdr:col>9</xdr:col>
                    <xdr:colOff>333375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35" name="Check Box 23">
              <controlPr defaultSize="0" autoFill="0" autoLine="0" autoPict="0">
                <anchor moveWithCells="1">
                  <from>
                    <xdr:col>9</xdr:col>
                    <xdr:colOff>85725</xdr:colOff>
                    <xdr:row>12</xdr:row>
                    <xdr:rowOff>0</xdr:rowOff>
                  </from>
                  <to>
                    <xdr:col>9</xdr:col>
                    <xdr:colOff>333375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36" name="Check Box 24">
              <controlPr defaultSize="0" autoFill="0" autoLine="0" autoPict="0">
                <anchor moveWithCells="1">
                  <from>
                    <xdr:col>9</xdr:col>
                    <xdr:colOff>85725</xdr:colOff>
                    <xdr:row>13</xdr:row>
                    <xdr:rowOff>0</xdr:rowOff>
                  </from>
                  <to>
                    <xdr:col>9</xdr:col>
                    <xdr:colOff>333375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37" name="Check Box 25">
              <controlPr defaultSize="0" autoFill="0" autoLine="0" autoPict="0">
                <anchor moveWithCells="1">
                  <from>
                    <xdr:col>11</xdr:col>
                    <xdr:colOff>95250</xdr:colOff>
                    <xdr:row>8</xdr:row>
                    <xdr:rowOff>0</xdr:rowOff>
                  </from>
                  <to>
                    <xdr:col>11</xdr:col>
                    <xdr:colOff>342900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38" name="Check Box 26">
              <controlPr defaultSize="0" autoFill="0" autoLine="0" autoPict="0">
                <anchor moveWithCells="1">
                  <from>
                    <xdr:col>11</xdr:col>
                    <xdr:colOff>95250</xdr:colOff>
                    <xdr:row>9</xdr:row>
                    <xdr:rowOff>0</xdr:rowOff>
                  </from>
                  <to>
                    <xdr:col>11</xdr:col>
                    <xdr:colOff>342900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39" name="Check Box 27">
              <controlPr defaultSize="0" autoFill="0" autoLine="0" autoPict="0">
                <anchor moveWithCells="1">
                  <from>
                    <xdr:col>11</xdr:col>
                    <xdr:colOff>95250</xdr:colOff>
                    <xdr:row>10</xdr:row>
                    <xdr:rowOff>0</xdr:rowOff>
                  </from>
                  <to>
                    <xdr:col>11</xdr:col>
                    <xdr:colOff>342900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40" name="Check Box 28">
              <controlPr defaultSize="0" autoFill="0" autoLine="0" autoPict="0">
                <anchor moveWithCells="1">
                  <from>
                    <xdr:col>11</xdr:col>
                    <xdr:colOff>95250</xdr:colOff>
                    <xdr:row>11</xdr:row>
                    <xdr:rowOff>0</xdr:rowOff>
                  </from>
                  <to>
                    <xdr:col>11</xdr:col>
                    <xdr:colOff>342900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41" name="Check Box 29">
              <controlPr defaultSize="0" autoFill="0" autoLine="0" autoPict="0">
                <anchor moveWithCells="1">
                  <from>
                    <xdr:col>11</xdr:col>
                    <xdr:colOff>95250</xdr:colOff>
                    <xdr:row>12</xdr:row>
                    <xdr:rowOff>0</xdr:rowOff>
                  </from>
                  <to>
                    <xdr:col>11</xdr:col>
                    <xdr:colOff>342900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42" name="Check Box 30">
              <controlPr defaultSize="0" autoFill="0" autoLine="0" autoPict="0">
                <anchor moveWithCells="1">
                  <from>
                    <xdr:col>11</xdr:col>
                    <xdr:colOff>95250</xdr:colOff>
                    <xdr:row>13</xdr:row>
                    <xdr:rowOff>0</xdr:rowOff>
                  </from>
                  <to>
                    <xdr:col>11</xdr:col>
                    <xdr:colOff>342900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43" name="Check Box 31">
              <controlPr defaultSize="0" autoFill="0" autoLine="0" autoPict="0">
                <anchor moveWithCells="1">
                  <from>
                    <xdr:col>3</xdr:col>
                    <xdr:colOff>85725</xdr:colOff>
                    <xdr:row>15</xdr:row>
                    <xdr:rowOff>0</xdr:rowOff>
                  </from>
                  <to>
                    <xdr:col>3</xdr:col>
                    <xdr:colOff>333375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44" name="Check Box 32">
              <controlPr defaultSize="0" autoFill="0" autoLine="0" autoPict="0">
                <anchor moveWithCells="1">
                  <from>
                    <xdr:col>3</xdr:col>
                    <xdr:colOff>85725</xdr:colOff>
                    <xdr:row>16</xdr:row>
                    <xdr:rowOff>0</xdr:rowOff>
                  </from>
                  <to>
                    <xdr:col>3</xdr:col>
                    <xdr:colOff>333375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45" name="Check Box 33">
              <controlPr defaultSize="0" autoFill="0" autoLine="0" autoPict="0">
                <anchor moveWithCells="1">
                  <from>
                    <xdr:col>3</xdr:col>
                    <xdr:colOff>85725</xdr:colOff>
                    <xdr:row>17</xdr:row>
                    <xdr:rowOff>0</xdr:rowOff>
                  </from>
                  <to>
                    <xdr:col>3</xdr:col>
                    <xdr:colOff>333375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46" name="Check Box 34">
              <controlPr defaultSize="0" autoFill="0" autoLine="0" autoPict="0">
                <anchor moveWithCells="1">
                  <from>
                    <xdr:col>3</xdr:col>
                    <xdr:colOff>85725</xdr:colOff>
                    <xdr:row>18</xdr:row>
                    <xdr:rowOff>0</xdr:rowOff>
                  </from>
                  <to>
                    <xdr:col>3</xdr:col>
                    <xdr:colOff>333375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47" name="Check Box 35">
              <controlPr defaultSize="0" autoFill="0" autoLine="0" autoPict="0">
                <anchor moveWithCells="1">
                  <from>
                    <xdr:col>3</xdr:col>
                    <xdr:colOff>85725</xdr:colOff>
                    <xdr:row>19</xdr:row>
                    <xdr:rowOff>0</xdr:rowOff>
                  </from>
                  <to>
                    <xdr:col>3</xdr:col>
                    <xdr:colOff>333375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48" name="Check Box 36">
              <controlPr defaultSize="0" autoFill="0" autoLine="0" autoPict="0">
                <anchor moveWithCells="1">
                  <from>
                    <xdr:col>3</xdr:col>
                    <xdr:colOff>85725</xdr:colOff>
                    <xdr:row>20</xdr:row>
                    <xdr:rowOff>0</xdr:rowOff>
                  </from>
                  <to>
                    <xdr:col>3</xdr:col>
                    <xdr:colOff>333375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49" name="Check Box 37">
              <controlPr defaultSize="0" autoFill="0" autoLine="0" autoPict="0">
                <anchor moveWithCells="1">
                  <from>
                    <xdr:col>5</xdr:col>
                    <xdr:colOff>85725</xdr:colOff>
                    <xdr:row>15</xdr:row>
                    <xdr:rowOff>0</xdr:rowOff>
                  </from>
                  <to>
                    <xdr:col>5</xdr:col>
                    <xdr:colOff>333375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50" name="Check Box 38">
              <controlPr defaultSize="0" autoFill="0" autoLine="0" autoPict="0">
                <anchor moveWithCells="1">
                  <from>
                    <xdr:col>5</xdr:col>
                    <xdr:colOff>85725</xdr:colOff>
                    <xdr:row>16</xdr:row>
                    <xdr:rowOff>0</xdr:rowOff>
                  </from>
                  <to>
                    <xdr:col>5</xdr:col>
                    <xdr:colOff>333375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51" name="Check Box 39">
              <controlPr defaultSize="0" autoFill="0" autoLine="0" autoPict="0">
                <anchor moveWithCells="1">
                  <from>
                    <xdr:col>5</xdr:col>
                    <xdr:colOff>85725</xdr:colOff>
                    <xdr:row>17</xdr:row>
                    <xdr:rowOff>0</xdr:rowOff>
                  </from>
                  <to>
                    <xdr:col>5</xdr:col>
                    <xdr:colOff>333375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52" name="Check Box 40">
              <controlPr defaultSize="0" autoFill="0" autoLine="0" autoPict="0">
                <anchor moveWithCells="1">
                  <from>
                    <xdr:col>5</xdr:col>
                    <xdr:colOff>85725</xdr:colOff>
                    <xdr:row>18</xdr:row>
                    <xdr:rowOff>0</xdr:rowOff>
                  </from>
                  <to>
                    <xdr:col>5</xdr:col>
                    <xdr:colOff>333375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53" name="Check Box 41">
              <controlPr defaultSize="0" autoFill="0" autoLine="0" autoPict="0">
                <anchor moveWithCells="1">
                  <from>
                    <xdr:col>5</xdr:col>
                    <xdr:colOff>85725</xdr:colOff>
                    <xdr:row>19</xdr:row>
                    <xdr:rowOff>0</xdr:rowOff>
                  </from>
                  <to>
                    <xdr:col>5</xdr:col>
                    <xdr:colOff>333375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54" name="Check Box 42">
              <controlPr defaultSize="0" autoFill="0" autoLine="0" autoPict="0">
                <anchor moveWithCells="1">
                  <from>
                    <xdr:col>5</xdr:col>
                    <xdr:colOff>85725</xdr:colOff>
                    <xdr:row>20</xdr:row>
                    <xdr:rowOff>0</xdr:rowOff>
                  </from>
                  <to>
                    <xdr:col>5</xdr:col>
                    <xdr:colOff>333375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55" name="Check Box 43">
              <controlPr defaultSize="0" autoFill="0" autoLine="0" autoPict="0">
                <anchor moveWithCells="1">
                  <from>
                    <xdr:col>7</xdr:col>
                    <xdr:colOff>85725</xdr:colOff>
                    <xdr:row>15</xdr:row>
                    <xdr:rowOff>0</xdr:rowOff>
                  </from>
                  <to>
                    <xdr:col>7</xdr:col>
                    <xdr:colOff>333375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56" name="Check Box 44">
              <controlPr defaultSize="0" autoFill="0" autoLine="0" autoPict="0">
                <anchor moveWithCells="1">
                  <from>
                    <xdr:col>7</xdr:col>
                    <xdr:colOff>85725</xdr:colOff>
                    <xdr:row>16</xdr:row>
                    <xdr:rowOff>0</xdr:rowOff>
                  </from>
                  <to>
                    <xdr:col>7</xdr:col>
                    <xdr:colOff>333375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57" name="Check Box 45">
              <controlPr defaultSize="0" autoFill="0" autoLine="0" autoPict="0">
                <anchor moveWithCells="1">
                  <from>
                    <xdr:col>7</xdr:col>
                    <xdr:colOff>85725</xdr:colOff>
                    <xdr:row>17</xdr:row>
                    <xdr:rowOff>0</xdr:rowOff>
                  </from>
                  <to>
                    <xdr:col>7</xdr:col>
                    <xdr:colOff>333375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58" name="Check Box 46">
              <controlPr defaultSize="0" autoFill="0" autoLine="0" autoPict="0">
                <anchor moveWithCells="1">
                  <from>
                    <xdr:col>7</xdr:col>
                    <xdr:colOff>85725</xdr:colOff>
                    <xdr:row>18</xdr:row>
                    <xdr:rowOff>0</xdr:rowOff>
                  </from>
                  <to>
                    <xdr:col>7</xdr:col>
                    <xdr:colOff>333375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59" name="Check Box 47">
              <controlPr defaultSize="0" autoFill="0" autoLine="0" autoPict="0">
                <anchor moveWithCells="1">
                  <from>
                    <xdr:col>7</xdr:col>
                    <xdr:colOff>85725</xdr:colOff>
                    <xdr:row>19</xdr:row>
                    <xdr:rowOff>0</xdr:rowOff>
                  </from>
                  <to>
                    <xdr:col>7</xdr:col>
                    <xdr:colOff>333375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60" name="Check Box 48">
              <controlPr defaultSize="0" autoFill="0" autoLine="0" autoPict="0">
                <anchor moveWithCells="1">
                  <from>
                    <xdr:col>7</xdr:col>
                    <xdr:colOff>85725</xdr:colOff>
                    <xdr:row>20</xdr:row>
                    <xdr:rowOff>0</xdr:rowOff>
                  </from>
                  <to>
                    <xdr:col>7</xdr:col>
                    <xdr:colOff>333375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61" name="Check Box 49">
              <controlPr defaultSize="0" autoFill="0" autoLine="0" autoPict="0">
                <anchor moveWithCells="1">
                  <from>
                    <xdr:col>9</xdr:col>
                    <xdr:colOff>85725</xdr:colOff>
                    <xdr:row>15</xdr:row>
                    <xdr:rowOff>0</xdr:rowOff>
                  </from>
                  <to>
                    <xdr:col>9</xdr:col>
                    <xdr:colOff>333375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62" name="Check Box 50">
              <controlPr defaultSize="0" autoFill="0" autoLine="0" autoPict="0">
                <anchor moveWithCells="1">
                  <from>
                    <xdr:col>9</xdr:col>
                    <xdr:colOff>85725</xdr:colOff>
                    <xdr:row>16</xdr:row>
                    <xdr:rowOff>0</xdr:rowOff>
                  </from>
                  <to>
                    <xdr:col>9</xdr:col>
                    <xdr:colOff>333375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63" name="Check Box 51">
              <controlPr defaultSize="0" autoFill="0" autoLine="0" autoPict="0">
                <anchor moveWithCells="1">
                  <from>
                    <xdr:col>9</xdr:col>
                    <xdr:colOff>85725</xdr:colOff>
                    <xdr:row>17</xdr:row>
                    <xdr:rowOff>0</xdr:rowOff>
                  </from>
                  <to>
                    <xdr:col>9</xdr:col>
                    <xdr:colOff>333375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64" name="Check Box 52">
              <controlPr defaultSize="0" autoFill="0" autoLine="0" autoPict="0">
                <anchor moveWithCells="1">
                  <from>
                    <xdr:col>9</xdr:col>
                    <xdr:colOff>85725</xdr:colOff>
                    <xdr:row>18</xdr:row>
                    <xdr:rowOff>0</xdr:rowOff>
                  </from>
                  <to>
                    <xdr:col>9</xdr:col>
                    <xdr:colOff>333375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65" name="Check Box 53">
              <controlPr defaultSize="0" autoFill="0" autoLine="0" autoPict="0">
                <anchor moveWithCells="1">
                  <from>
                    <xdr:col>9</xdr:col>
                    <xdr:colOff>85725</xdr:colOff>
                    <xdr:row>19</xdr:row>
                    <xdr:rowOff>0</xdr:rowOff>
                  </from>
                  <to>
                    <xdr:col>9</xdr:col>
                    <xdr:colOff>333375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66" name="Check Box 54">
              <controlPr defaultSize="0" autoFill="0" autoLine="0" autoPict="0">
                <anchor moveWithCells="1">
                  <from>
                    <xdr:col>9</xdr:col>
                    <xdr:colOff>85725</xdr:colOff>
                    <xdr:row>20</xdr:row>
                    <xdr:rowOff>0</xdr:rowOff>
                  </from>
                  <to>
                    <xdr:col>9</xdr:col>
                    <xdr:colOff>333375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67" name="Check Box 55">
              <controlPr defaultSize="0" autoFill="0" autoLine="0" autoPict="0">
                <anchor moveWithCells="1">
                  <from>
                    <xdr:col>11</xdr:col>
                    <xdr:colOff>95250</xdr:colOff>
                    <xdr:row>15</xdr:row>
                    <xdr:rowOff>0</xdr:rowOff>
                  </from>
                  <to>
                    <xdr:col>11</xdr:col>
                    <xdr:colOff>342900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68" name="Check Box 56">
              <controlPr defaultSize="0" autoFill="0" autoLine="0" autoPict="0">
                <anchor moveWithCells="1">
                  <from>
                    <xdr:col>11</xdr:col>
                    <xdr:colOff>95250</xdr:colOff>
                    <xdr:row>16</xdr:row>
                    <xdr:rowOff>0</xdr:rowOff>
                  </from>
                  <to>
                    <xdr:col>11</xdr:col>
                    <xdr:colOff>342900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69" name="Check Box 57">
              <controlPr defaultSize="0" autoFill="0" autoLine="0" autoPict="0">
                <anchor moveWithCells="1">
                  <from>
                    <xdr:col>11</xdr:col>
                    <xdr:colOff>95250</xdr:colOff>
                    <xdr:row>17</xdr:row>
                    <xdr:rowOff>0</xdr:rowOff>
                  </from>
                  <to>
                    <xdr:col>11</xdr:col>
                    <xdr:colOff>342900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70" name="Check Box 58">
              <controlPr defaultSize="0" autoFill="0" autoLine="0" autoPict="0">
                <anchor moveWithCells="1">
                  <from>
                    <xdr:col>11</xdr:col>
                    <xdr:colOff>95250</xdr:colOff>
                    <xdr:row>18</xdr:row>
                    <xdr:rowOff>0</xdr:rowOff>
                  </from>
                  <to>
                    <xdr:col>11</xdr:col>
                    <xdr:colOff>342900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71" name="Check Box 59">
              <controlPr defaultSize="0" autoFill="0" autoLine="0" autoPict="0">
                <anchor moveWithCells="1">
                  <from>
                    <xdr:col>11</xdr:col>
                    <xdr:colOff>95250</xdr:colOff>
                    <xdr:row>19</xdr:row>
                    <xdr:rowOff>0</xdr:rowOff>
                  </from>
                  <to>
                    <xdr:col>11</xdr:col>
                    <xdr:colOff>342900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72" name="Check Box 60">
              <controlPr defaultSize="0" autoFill="0" autoLine="0" autoPict="0">
                <anchor moveWithCells="1">
                  <from>
                    <xdr:col>11</xdr:col>
                    <xdr:colOff>95250</xdr:colOff>
                    <xdr:row>20</xdr:row>
                    <xdr:rowOff>0</xdr:rowOff>
                  </from>
                  <to>
                    <xdr:col>11</xdr:col>
                    <xdr:colOff>342900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73" name="Check Box 61">
              <controlPr defaultSize="0" autoFill="0" autoLine="0" autoPict="0">
                <anchor moveWithCells="1">
                  <from>
                    <xdr:col>3</xdr:col>
                    <xdr:colOff>85725</xdr:colOff>
                    <xdr:row>22</xdr:row>
                    <xdr:rowOff>0</xdr:rowOff>
                  </from>
                  <to>
                    <xdr:col>3</xdr:col>
                    <xdr:colOff>333375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74" name="Check Box 62">
              <controlPr defaultSize="0" autoFill="0" autoLine="0" autoPict="0">
                <anchor moveWithCells="1">
                  <from>
                    <xdr:col>3</xdr:col>
                    <xdr:colOff>85725</xdr:colOff>
                    <xdr:row>23</xdr:row>
                    <xdr:rowOff>0</xdr:rowOff>
                  </from>
                  <to>
                    <xdr:col>3</xdr:col>
                    <xdr:colOff>333375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75" name="Check Box 63">
              <controlPr defaultSize="0" autoFill="0" autoLine="0" autoPict="0">
                <anchor moveWithCells="1">
                  <from>
                    <xdr:col>3</xdr:col>
                    <xdr:colOff>85725</xdr:colOff>
                    <xdr:row>24</xdr:row>
                    <xdr:rowOff>0</xdr:rowOff>
                  </from>
                  <to>
                    <xdr:col>3</xdr:col>
                    <xdr:colOff>333375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76" name="Check Box 64">
              <controlPr defaultSize="0" autoFill="0" autoLine="0" autoPict="0">
                <anchor moveWithCells="1">
                  <from>
                    <xdr:col>3</xdr:col>
                    <xdr:colOff>85725</xdr:colOff>
                    <xdr:row>25</xdr:row>
                    <xdr:rowOff>0</xdr:rowOff>
                  </from>
                  <to>
                    <xdr:col>3</xdr:col>
                    <xdr:colOff>333375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77" name="Check Box 65">
              <controlPr defaultSize="0" autoFill="0" autoLine="0" autoPict="0">
                <anchor moveWithCells="1">
                  <from>
                    <xdr:col>3</xdr:col>
                    <xdr:colOff>85725</xdr:colOff>
                    <xdr:row>26</xdr:row>
                    <xdr:rowOff>0</xdr:rowOff>
                  </from>
                  <to>
                    <xdr:col>3</xdr:col>
                    <xdr:colOff>333375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78" name="Check Box 66">
              <controlPr defaultSize="0" autoFill="0" autoLine="0" autoPict="0">
                <anchor moveWithCells="1">
                  <from>
                    <xdr:col>3</xdr:col>
                    <xdr:colOff>85725</xdr:colOff>
                    <xdr:row>27</xdr:row>
                    <xdr:rowOff>0</xdr:rowOff>
                  </from>
                  <to>
                    <xdr:col>3</xdr:col>
                    <xdr:colOff>333375</xdr:colOff>
                    <xdr:row>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79" name="Check Box 67">
              <controlPr defaultSize="0" autoFill="0" autoLine="0" autoPict="0">
                <anchor moveWithCells="1">
                  <from>
                    <xdr:col>5</xdr:col>
                    <xdr:colOff>85725</xdr:colOff>
                    <xdr:row>22</xdr:row>
                    <xdr:rowOff>0</xdr:rowOff>
                  </from>
                  <to>
                    <xdr:col>5</xdr:col>
                    <xdr:colOff>333375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80" name="Check Box 68">
              <controlPr defaultSize="0" autoFill="0" autoLine="0" autoPict="0">
                <anchor moveWithCells="1">
                  <from>
                    <xdr:col>5</xdr:col>
                    <xdr:colOff>85725</xdr:colOff>
                    <xdr:row>23</xdr:row>
                    <xdr:rowOff>0</xdr:rowOff>
                  </from>
                  <to>
                    <xdr:col>5</xdr:col>
                    <xdr:colOff>333375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81" name="Check Box 69">
              <controlPr defaultSize="0" autoFill="0" autoLine="0" autoPict="0">
                <anchor moveWithCells="1">
                  <from>
                    <xdr:col>5</xdr:col>
                    <xdr:colOff>85725</xdr:colOff>
                    <xdr:row>24</xdr:row>
                    <xdr:rowOff>0</xdr:rowOff>
                  </from>
                  <to>
                    <xdr:col>5</xdr:col>
                    <xdr:colOff>333375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82" name="Check Box 70">
              <controlPr defaultSize="0" autoFill="0" autoLine="0" autoPict="0">
                <anchor moveWithCells="1">
                  <from>
                    <xdr:col>5</xdr:col>
                    <xdr:colOff>85725</xdr:colOff>
                    <xdr:row>25</xdr:row>
                    <xdr:rowOff>0</xdr:rowOff>
                  </from>
                  <to>
                    <xdr:col>5</xdr:col>
                    <xdr:colOff>333375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83" name="Check Box 71">
              <controlPr defaultSize="0" autoFill="0" autoLine="0" autoPict="0">
                <anchor moveWithCells="1">
                  <from>
                    <xdr:col>5</xdr:col>
                    <xdr:colOff>85725</xdr:colOff>
                    <xdr:row>26</xdr:row>
                    <xdr:rowOff>0</xdr:rowOff>
                  </from>
                  <to>
                    <xdr:col>5</xdr:col>
                    <xdr:colOff>333375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84" name="Check Box 72">
              <controlPr defaultSize="0" autoFill="0" autoLine="0" autoPict="0">
                <anchor moveWithCells="1">
                  <from>
                    <xdr:col>5</xdr:col>
                    <xdr:colOff>85725</xdr:colOff>
                    <xdr:row>27</xdr:row>
                    <xdr:rowOff>0</xdr:rowOff>
                  </from>
                  <to>
                    <xdr:col>5</xdr:col>
                    <xdr:colOff>333375</xdr:colOff>
                    <xdr:row>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85" name="Check Box 73">
              <controlPr defaultSize="0" autoFill="0" autoLine="0" autoPict="0">
                <anchor moveWithCells="1">
                  <from>
                    <xdr:col>7</xdr:col>
                    <xdr:colOff>85725</xdr:colOff>
                    <xdr:row>22</xdr:row>
                    <xdr:rowOff>0</xdr:rowOff>
                  </from>
                  <to>
                    <xdr:col>7</xdr:col>
                    <xdr:colOff>333375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86" name="Check Box 74">
              <controlPr defaultSize="0" autoFill="0" autoLine="0" autoPict="0">
                <anchor moveWithCells="1">
                  <from>
                    <xdr:col>7</xdr:col>
                    <xdr:colOff>85725</xdr:colOff>
                    <xdr:row>23</xdr:row>
                    <xdr:rowOff>0</xdr:rowOff>
                  </from>
                  <to>
                    <xdr:col>7</xdr:col>
                    <xdr:colOff>333375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87" name="Check Box 75">
              <controlPr defaultSize="0" autoFill="0" autoLine="0" autoPict="0">
                <anchor moveWithCells="1">
                  <from>
                    <xdr:col>7</xdr:col>
                    <xdr:colOff>85725</xdr:colOff>
                    <xdr:row>24</xdr:row>
                    <xdr:rowOff>0</xdr:rowOff>
                  </from>
                  <to>
                    <xdr:col>7</xdr:col>
                    <xdr:colOff>333375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88" name="Check Box 76">
              <controlPr defaultSize="0" autoFill="0" autoLine="0" autoPict="0">
                <anchor moveWithCells="1">
                  <from>
                    <xdr:col>7</xdr:col>
                    <xdr:colOff>85725</xdr:colOff>
                    <xdr:row>25</xdr:row>
                    <xdr:rowOff>0</xdr:rowOff>
                  </from>
                  <to>
                    <xdr:col>7</xdr:col>
                    <xdr:colOff>333375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89" name="Check Box 77">
              <controlPr defaultSize="0" autoFill="0" autoLine="0" autoPict="0">
                <anchor moveWithCells="1">
                  <from>
                    <xdr:col>7</xdr:col>
                    <xdr:colOff>85725</xdr:colOff>
                    <xdr:row>26</xdr:row>
                    <xdr:rowOff>0</xdr:rowOff>
                  </from>
                  <to>
                    <xdr:col>7</xdr:col>
                    <xdr:colOff>333375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90" name="Check Box 78">
              <controlPr defaultSize="0" autoFill="0" autoLine="0" autoPict="0">
                <anchor moveWithCells="1">
                  <from>
                    <xdr:col>7</xdr:col>
                    <xdr:colOff>85725</xdr:colOff>
                    <xdr:row>27</xdr:row>
                    <xdr:rowOff>0</xdr:rowOff>
                  </from>
                  <to>
                    <xdr:col>7</xdr:col>
                    <xdr:colOff>333375</xdr:colOff>
                    <xdr:row>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91" name="Check Box 79">
              <controlPr defaultSize="0" autoFill="0" autoLine="0" autoPict="0">
                <anchor moveWithCells="1">
                  <from>
                    <xdr:col>9</xdr:col>
                    <xdr:colOff>85725</xdr:colOff>
                    <xdr:row>22</xdr:row>
                    <xdr:rowOff>0</xdr:rowOff>
                  </from>
                  <to>
                    <xdr:col>9</xdr:col>
                    <xdr:colOff>333375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92" name="Check Box 80">
              <controlPr defaultSize="0" autoFill="0" autoLine="0" autoPict="0">
                <anchor moveWithCells="1">
                  <from>
                    <xdr:col>9</xdr:col>
                    <xdr:colOff>85725</xdr:colOff>
                    <xdr:row>23</xdr:row>
                    <xdr:rowOff>0</xdr:rowOff>
                  </from>
                  <to>
                    <xdr:col>9</xdr:col>
                    <xdr:colOff>333375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93" name="Check Box 81">
              <controlPr defaultSize="0" autoFill="0" autoLine="0" autoPict="0">
                <anchor moveWithCells="1">
                  <from>
                    <xdr:col>9</xdr:col>
                    <xdr:colOff>85725</xdr:colOff>
                    <xdr:row>24</xdr:row>
                    <xdr:rowOff>0</xdr:rowOff>
                  </from>
                  <to>
                    <xdr:col>9</xdr:col>
                    <xdr:colOff>333375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94" name="Check Box 82">
              <controlPr defaultSize="0" autoFill="0" autoLine="0" autoPict="0">
                <anchor moveWithCells="1">
                  <from>
                    <xdr:col>9</xdr:col>
                    <xdr:colOff>85725</xdr:colOff>
                    <xdr:row>25</xdr:row>
                    <xdr:rowOff>0</xdr:rowOff>
                  </from>
                  <to>
                    <xdr:col>9</xdr:col>
                    <xdr:colOff>333375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95" name="Check Box 83">
              <controlPr defaultSize="0" autoFill="0" autoLine="0" autoPict="0">
                <anchor moveWithCells="1">
                  <from>
                    <xdr:col>9</xdr:col>
                    <xdr:colOff>85725</xdr:colOff>
                    <xdr:row>26</xdr:row>
                    <xdr:rowOff>0</xdr:rowOff>
                  </from>
                  <to>
                    <xdr:col>9</xdr:col>
                    <xdr:colOff>333375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96" name="Check Box 84">
              <controlPr defaultSize="0" autoFill="0" autoLine="0" autoPict="0">
                <anchor moveWithCells="1">
                  <from>
                    <xdr:col>9</xdr:col>
                    <xdr:colOff>85725</xdr:colOff>
                    <xdr:row>27</xdr:row>
                    <xdr:rowOff>0</xdr:rowOff>
                  </from>
                  <to>
                    <xdr:col>9</xdr:col>
                    <xdr:colOff>333375</xdr:colOff>
                    <xdr:row>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97" name="Check Box 85">
              <controlPr defaultSize="0" autoFill="0" autoLine="0" autoPict="0">
                <anchor moveWithCells="1">
                  <from>
                    <xdr:col>11</xdr:col>
                    <xdr:colOff>95250</xdr:colOff>
                    <xdr:row>22</xdr:row>
                    <xdr:rowOff>0</xdr:rowOff>
                  </from>
                  <to>
                    <xdr:col>11</xdr:col>
                    <xdr:colOff>342900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98" name="Check Box 86">
              <controlPr defaultSize="0" autoFill="0" autoLine="0" autoPict="0">
                <anchor moveWithCells="1">
                  <from>
                    <xdr:col>11</xdr:col>
                    <xdr:colOff>95250</xdr:colOff>
                    <xdr:row>23</xdr:row>
                    <xdr:rowOff>0</xdr:rowOff>
                  </from>
                  <to>
                    <xdr:col>11</xdr:col>
                    <xdr:colOff>342900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99" name="Check Box 87">
              <controlPr defaultSize="0" autoFill="0" autoLine="0" autoPict="0">
                <anchor moveWithCells="1">
                  <from>
                    <xdr:col>11</xdr:col>
                    <xdr:colOff>95250</xdr:colOff>
                    <xdr:row>24</xdr:row>
                    <xdr:rowOff>0</xdr:rowOff>
                  </from>
                  <to>
                    <xdr:col>11</xdr:col>
                    <xdr:colOff>342900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100" name="Check Box 88">
              <controlPr defaultSize="0" autoFill="0" autoLine="0" autoPict="0">
                <anchor moveWithCells="1">
                  <from>
                    <xdr:col>11</xdr:col>
                    <xdr:colOff>95250</xdr:colOff>
                    <xdr:row>25</xdr:row>
                    <xdr:rowOff>0</xdr:rowOff>
                  </from>
                  <to>
                    <xdr:col>11</xdr:col>
                    <xdr:colOff>342900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101" name="Check Box 89">
              <controlPr defaultSize="0" autoFill="0" autoLine="0" autoPict="0">
                <anchor moveWithCells="1">
                  <from>
                    <xdr:col>11</xdr:col>
                    <xdr:colOff>95250</xdr:colOff>
                    <xdr:row>26</xdr:row>
                    <xdr:rowOff>0</xdr:rowOff>
                  </from>
                  <to>
                    <xdr:col>11</xdr:col>
                    <xdr:colOff>342900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102" name="Check Box 90">
              <controlPr defaultSize="0" autoFill="0" autoLine="0" autoPict="0">
                <anchor moveWithCells="1">
                  <from>
                    <xdr:col>11</xdr:col>
                    <xdr:colOff>95250</xdr:colOff>
                    <xdr:row>27</xdr:row>
                    <xdr:rowOff>0</xdr:rowOff>
                  </from>
                  <to>
                    <xdr:col>11</xdr:col>
                    <xdr:colOff>342900</xdr:colOff>
                    <xdr:row>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103" name="Check Box 91">
              <controlPr defaultSize="0" autoFill="0" autoLine="0" autoPict="0">
                <anchor moveWithCells="1">
                  <from>
                    <xdr:col>3</xdr:col>
                    <xdr:colOff>85725</xdr:colOff>
                    <xdr:row>29</xdr:row>
                    <xdr:rowOff>9525</xdr:rowOff>
                  </from>
                  <to>
                    <xdr:col>3</xdr:col>
                    <xdr:colOff>333375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104" name="Check Box 92">
              <controlPr defaultSize="0" autoFill="0" autoLine="0" autoPict="0">
                <anchor moveWithCells="1">
                  <from>
                    <xdr:col>3</xdr:col>
                    <xdr:colOff>85725</xdr:colOff>
                    <xdr:row>30</xdr:row>
                    <xdr:rowOff>9525</xdr:rowOff>
                  </from>
                  <to>
                    <xdr:col>3</xdr:col>
                    <xdr:colOff>333375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105" name="Check Box 93">
              <controlPr defaultSize="0" autoFill="0" autoLine="0" autoPict="0">
                <anchor moveWithCells="1">
                  <from>
                    <xdr:col>3</xdr:col>
                    <xdr:colOff>85725</xdr:colOff>
                    <xdr:row>31</xdr:row>
                    <xdr:rowOff>9525</xdr:rowOff>
                  </from>
                  <to>
                    <xdr:col>3</xdr:col>
                    <xdr:colOff>333375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106" name="Check Box 94">
              <controlPr defaultSize="0" autoFill="0" autoLine="0" autoPict="0">
                <anchor moveWithCells="1">
                  <from>
                    <xdr:col>3</xdr:col>
                    <xdr:colOff>85725</xdr:colOff>
                    <xdr:row>32</xdr:row>
                    <xdr:rowOff>9525</xdr:rowOff>
                  </from>
                  <to>
                    <xdr:col>3</xdr:col>
                    <xdr:colOff>333375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107" name="Check Box 95">
              <controlPr defaultSize="0" autoFill="0" autoLine="0" autoPict="0">
                <anchor moveWithCells="1">
                  <from>
                    <xdr:col>3</xdr:col>
                    <xdr:colOff>85725</xdr:colOff>
                    <xdr:row>33</xdr:row>
                    <xdr:rowOff>9525</xdr:rowOff>
                  </from>
                  <to>
                    <xdr:col>3</xdr:col>
                    <xdr:colOff>333375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108" name="Check Box 96">
              <controlPr defaultSize="0" autoFill="0" autoLine="0" autoPict="0">
                <anchor moveWithCells="1">
                  <from>
                    <xdr:col>3</xdr:col>
                    <xdr:colOff>85725</xdr:colOff>
                    <xdr:row>34</xdr:row>
                    <xdr:rowOff>9525</xdr:rowOff>
                  </from>
                  <to>
                    <xdr:col>3</xdr:col>
                    <xdr:colOff>333375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109" name="Check Box 97">
              <controlPr defaultSize="0" autoFill="0" autoLine="0" autoPict="0">
                <anchor moveWithCells="1">
                  <from>
                    <xdr:col>5</xdr:col>
                    <xdr:colOff>85725</xdr:colOff>
                    <xdr:row>29</xdr:row>
                    <xdr:rowOff>9525</xdr:rowOff>
                  </from>
                  <to>
                    <xdr:col>5</xdr:col>
                    <xdr:colOff>333375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10" name="Check Box 98">
              <controlPr defaultSize="0" autoFill="0" autoLine="0" autoPict="0">
                <anchor moveWithCells="1">
                  <from>
                    <xdr:col>5</xdr:col>
                    <xdr:colOff>85725</xdr:colOff>
                    <xdr:row>30</xdr:row>
                    <xdr:rowOff>9525</xdr:rowOff>
                  </from>
                  <to>
                    <xdr:col>5</xdr:col>
                    <xdr:colOff>333375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11" name="Check Box 99">
              <controlPr defaultSize="0" autoFill="0" autoLine="0" autoPict="0">
                <anchor moveWithCells="1">
                  <from>
                    <xdr:col>5</xdr:col>
                    <xdr:colOff>85725</xdr:colOff>
                    <xdr:row>31</xdr:row>
                    <xdr:rowOff>9525</xdr:rowOff>
                  </from>
                  <to>
                    <xdr:col>5</xdr:col>
                    <xdr:colOff>333375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12" name="Check Box 100">
              <controlPr defaultSize="0" autoFill="0" autoLine="0" autoPict="0">
                <anchor moveWithCells="1">
                  <from>
                    <xdr:col>5</xdr:col>
                    <xdr:colOff>85725</xdr:colOff>
                    <xdr:row>32</xdr:row>
                    <xdr:rowOff>9525</xdr:rowOff>
                  </from>
                  <to>
                    <xdr:col>5</xdr:col>
                    <xdr:colOff>333375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13" name="Check Box 101">
              <controlPr defaultSize="0" autoFill="0" autoLine="0" autoPict="0">
                <anchor moveWithCells="1">
                  <from>
                    <xdr:col>5</xdr:col>
                    <xdr:colOff>85725</xdr:colOff>
                    <xdr:row>33</xdr:row>
                    <xdr:rowOff>9525</xdr:rowOff>
                  </from>
                  <to>
                    <xdr:col>5</xdr:col>
                    <xdr:colOff>333375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14" name="Check Box 102">
              <controlPr defaultSize="0" autoFill="0" autoLine="0" autoPict="0">
                <anchor moveWithCells="1">
                  <from>
                    <xdr:col>5</xdr:col>
                    <xdr:colOff>85725</xdr:colOff>
                    <xdr:row>34</xdr:row>
                    <xdr:rowOff>9525</xdr:rowOff>
                  </from>
                  <to>
                    <xdr:col>5</xdr:col>
                    <xdr:colOff>333375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115" name="Check Box 103">
              <controlPr defaultSize="0" autoFill="0" autoLine="0" autoPict="0">
                <anchor moveWithCells="1">
                  <from>
                    <xdr:col>7</xdr:col>
                    <xdr:colOff>85725</xdr:colOff>
                    <xdr:row>29</xdr:row>
                    <xdr:rowOff>9525</xdr:rowOff>
                  </from>
                  <to>
                    <xdr:col>7</xdr:col>
                    <xdr:colOff>333375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116" name="Check Box 104">
              <controlPr defaultSize="0" autoFill="0" autoLine="0" autoPict="0">
                <anchor moveWithCells="1">
                  <from>
                    <xdr:col>7</xdr:col>
                    <xdr:colOff>85725</xdr:colOff>
                    <xdr:row>30</xdr:row>
                    <xdr:rowOff>9525</xdr:rowOff>
                  </from>
                  <to>
                    <xdr:col>7</xdr:col>
                    <xdr:colOff>333375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117" name="Check Box 105">
              <controlPr defaultSize="0" autoFill="0" autoLine="0" autoPict="0">
                <anchor moveWithCells="1">
                  <from>
                    <xdr:col>7</xdr:col>
                    <xdr:colOff>85725</xdr:colOff>
                    <xdr:row>31</xdr:row>
                    <xdr:rowOff>9525</xdr:rowOff>
                  </from>
                  <to>
                    <xdr:col>7</xdr:col>
                    <xdr:colOff>333375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18" name="Check Box 106">
              <controlPr defaultSize="0" autoFill="0" autoLine="0" autoPict="0">
                <anchor moveWithCells="1">
                  <from>
                    <xdr:col>7</xdr:col>
                    <xdr:colOff>85725</xdr:colOff>
                    <xdr:row>32</xdr:row>
                    <xdr:rowOff>9525</xdr:rowOff>
                  </from>
                  <to>
                    <xdr:col>7</xdr:col>
                    <xdr:colOff>333375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119" name="Check Box 107">
              <controlPr defaultSize="0" autoFill="0" autoLine="0" autoPict="0">
                <anchor moveWithCells="1">
                  <from>
                    <xdr:col>7</xdr:col>
                    <xdr:colOff>85725</xdr:colOff>
                    <xdr:row>33</xdr:row>
                    <xdr:rowOff>9525</xdr:rowOff>
                  </from>
                  <to>
                    <xdr:col>7</xdr:col>
                    <xdr:colOff>333375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120" name="Check Box 108">
              <controlPr defaultSize="0" autoFill="0" autoLine="0" autoPict="0">
                <anchor moveWithCells="1">
                  <from>
                    <xdr:col>7</xdr:col>
                    <xdr:colOff>85725</xdr:colOff>
                    <xdr:row>34</xdr:row>
                    <xdr:rowOff>9525</xdr:rowOff>
                  </from>
                  <to>
                    <xdr:col>7</xdr:col>
                    <xdr:colOff>333375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121" name="Check Box 109">
              <controlPr defaultSize="0" autoFill="0" autoLine="0" autoPict="0">
                <anchor moveWithCells="1">
                  <from>
                    <xdr:col>9</xdr:col>
                    <xdr:colOff>85725</xdr:colOff>
                    <xdr:row>29</xdr:row>
                    <xdr:rowOff>9525</xdr:rowOff>
                  </from>
                  <to>
                    <xdr:col>9</xdr:col>
                    <xdr:colOff>333375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22" name="Check Box 110">
              <controlPr defaultSize="0" autoFill="0" autoLine="0" autoPict="0">
                <anchor moveWithCells="1">
                  <from>
                    <xdr:col>9</xdr:col>
                    <xdr:colOff>85725</xdr:colOff>
                    <xdr:row>30</xdr:row>
                    <xdr:rowOff>9525</xdr:rowOff>
                  </from>
                  <to>
                    <xdr:col>9</xdr:col>
                    <xdr:colOff>333375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23" name="Check Box 111">
              <controlPr defaultSize="0" autoFill="0" autoLine="0" autoPict="0">
                <anchor moveWithCells="1">
                  <from>
                    <xdr:col>9</xdr:col>
                    <xdr:colOff>85725</xdr:colOff>
                    <xdr:row>31</xdr:row>
                    <xdr:rowOff>9525</xdr:rowOff>
                  </from>
                  <to>
                    <xdr:col>9</xdr:col>
                    <xdr:colOff>333375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24" name="Check Box 112">
              <controlPr defaultSize="0" autoFill="0" autoLine="0" autoPict="0">
                <anchor moveWithCells="1">
                  <from>
                    <xdr:col>9</xdr:col>
                    <xdr:colOff>85725</xdr:colOff>
                    <xdr:row>32</xdr:row>
                    <xdr:rowOff>9525</xdr:rowOff>
                  </from>
                  <to>
                    <xdr:col>9</xdr:col>
                    <xdr:colOff>333375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25" name="Check Box 113">
              <controlPr defaultSize="0" autoFill="0" autoLine="0" autoPict="0">
                <anchor moveWithCells="1">
                  <from>
                    <xdr:col>9</xdr:col>
                    <xdr:colOff>85725</xdr:colOff>
                    <xdr:row>33</xdr:row>
                    <xdr:rowOff>9525</xdr:rowOff>
                  </from>
                  <to>
                    <xdr:col>9</xdr:col>
                    <xdr:colOff>333375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26" name="Check Box 114">
              <controlPr defaultSize="0" autoFill="0" autoLine="0" autoPict="0">
                <anchor moveWithCells="1">
                  <from>
                    <xdr:col>9</xdr:col>
                    <xdr:colOff>85725</xdr:colOff>
                    <xdr:row>34</xdr:row>
                    <xdr:rowOff>9525</xdr:rowOff>
                  </from>
                  <to>
                    <xdr:col>9</xdr:col>
                    <xdr:colOff>333375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27" name="Check Box 115">
              <controlPr defaultSize="0" autoFill="0" autoLine="0" autoPict="0">
                <anchor moveWithCells="1">
                  <from>
                    <xdr:col>11</xdr:col>
                    <xdr:colOff>95250</xdr:colOff>
                    <xdr:row>29</xdr:row>
                    <xdr:rowOff>9525</xdr:rowOff>
                  </from>
                  <to>
                    <xdr:col>11</xdr:col>
                    <xdr:colOff>342900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28" name="Check Box 116">
              <controlPr defaultSize="0" autoFill="0" autoLine="0" autoPict="0">
                <anchor moveWithCells="1">
                  <from>
                    <xdr:col>11</xdr:col>
                    <xdr:colOff>95250</xdr:colOff>
                    <xdr:row>30</xdr:row>
                    <xdr:rowOff>9525</xdr:rowOff>
                  </from>
                  <to>
                    <xdr:col>11</xdr:col>
                    <xdr:colOff>342900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29" name="Check Box 117">
              <controlPr defaultSize="0" autoFill="0" autoLine="0" autoPict="0">
                <anchor moveWithCells="1">
                  <from>
                    <xdr:col>11</xdr:col>
                    <xdr:colOff>95250</xdr:colOff>
                    <xdr:row>31</xdr:row>
                    <xdr:rowOff>9525</xdr:rowOff>
                  </from>
                  <to>
                    <xdr:col>11</xdr:col>
                    <xdr:colOff>342900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30" name="Check Box 118">
              <controlPr defaultSize="0" autoFill="0" autoLine="0" autoPict="0">
                <anchor moveWithCells="1">
                  <from>
                    <xdr:col>11</xdr:col>
                    <xdr:colOff>95250</xdr:colOff>
                    <xdr:row>32</xdr:row>
                    <xdr:rowOff>9525</xdr:rowOff>
                  </from>
                  <to>
                    <xdr:col>11</xdr:col>
                    <xdr:colOff>342900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31" name="Check Box 119">
              <controlPr defaultSize="0" autoFill="0" autoLine="0" autoPict="0">
                <anchor moveWithCells="1">
                  <from>
                    <xdr:col>11</xdr:col>
                    <xdr:colOff>95250</xdr:colOff>
                    <xdr:row>33</xdr:row>
                    <xdr:rowOff>9525</xdr:rowOff>
                  </from>
                  <to>
                    <xdr:col>11</xdr:col>
                    <xdr:colOff>342900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132" name="Check Box 120">
              <controlPr defaultSize="0" autoFill="0" autoLine="0" autoPict="0">
                <anchor moveWithCells="1">
                  <from>
                    <xdr:col>11</xdr:col>
                    <xdr:colOff>95250</xdr:colOff>
                    <xdr:row>34</xdr:row>
                    <xdr:rowOff>9525</xdr:rowOff>
                  </from>
                  <to>
                    <xdr:col>11</xdr:col>
                    <xdr:colOff>342900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133" name="Check Box 121">
              <controlPr defaultSize="0" autoFill="0" autoLine="0" autoPict="0">
                <anchor moveWithCells="1">
                  <from>
                    <xdr:col>3</xdr:col>
                    <xdr:colOff>85725</xdr:colOff>
                    <xdr:row>36</xdr:row>
                    <xdr:rowOff>9525</xdr:rowOff>
                  </from>
                  <to>
                    <xdr:col>3</xdr:col>
                    <xdr:colOff>333375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134" name="Check Box 122">
              <controlPr defaultSize="0" autoFill="0" autoLine="0" autoPict="0">
                <anchor moveWithCells="1">
                  <from>
                    <xdr:col>3</xdr:col>
                    <xdr:colOff>85725</xdr:colOff>
                    <xdr:row>37</xdr:row>
                    <xdr:rowOff>9525</xdr:rowOff>
                  </from>
                  <to>
                    <xdr:col>3</xdr:col>
                    <xdr:colOff>333375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135" name="Check Box 123">
              <controlPr defaultSize="0" autoFill="0" autoLine="0" autoPict="0">
                <anchor moveWithCells="1">
                  <from>
                    <xdr:col>3</xdr:col>
                    <xdr:colOff>85725</xdr:colOff>
                    <xdr:row>38</xdr:row>
                    <xdr:rowOff>9525</xdr:rowOff>
                  </from>
                  <to>
                    <xdr:col>3</xdr:col>
                    <xdr:colOff>333375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136" name="Check Box 124">
              <controlPr defaultSize="0" autoFill="0" autoLine="0" autoPict="0">
                <anchor moveWithCells="1">
                  <from>
                    <xdr:col>3</xdr:col>
                    <xdr:colOff>85725</xdr:colOff>
                    <xdr:row>39</xdr:row>
                    <xdr:rowOff>9525</xdr:rowOff>
                  </from>
                  <to>
                    <xdr:col>3</xdr:col>
                    <xdr:colOff>333375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37" name="Check Box 125">
              <controlPr defaultSize="0" autoFill="0" autoLine="0" autoPict="0">
                <anchor moveWithCells="1">
                  <from>
                    <xdr:col>3</xdr:col>
                    <xdr:colOff>85725</xdr:colOff>
                    <xdr:row>40</xdr:row>
                    <xdr:rowOff>9525</xdr:rowOff>
                  </from>
                  <to>
                    <xdr:col>3</xdr:col>
                    <xdr:colOff>333375</xdr:colOff>
                    <xdr:row>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38" name="Check Box 126">
              <controlPr defaultSize="0" autoFill="0" autoLine="0" autoPict="0">
                <anchor moveWithCells="1">
                  <from>
                    <xdr:col>3</xdr:col>
                    <xdr:colOff>85725</xdr:colOff>
                    <xdr:row>41</xdr:row>
                    <xdr:rowOff>9525</xdr:rowOff>
                  </from>
                  <to>
                    <xdr:col>3</xdr:col>
                    <xdr:colOff>333375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39" name="Check Box 127">
              <controlPr defaultSize="0" autoFill="0" autoLine="0" autoPict="0">
                <anchor moveWithCells="1">
                  <from>
                    <xdr:col>5</xdr:col>
                    <xdr:colOff>85725</xdr:colOff>
                    <xdr:row>36</xdr:row>
                    <xdr:rowOff>9525</xdr:rowOff>
                  </from>
                  <to>
                    <xdr:col>5</xdr:col>
                    <xdr:colOff>333375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40" name="Check Box 128">
              <controlPr defaultSize="0" autoFill="0" autoLine="0" autoPict="0">
                <anchor moveWithCells="1">
                  <from>
                    <xdr:col>5</xdr:col>
                    <xdr:colOff>85725</xdr:colOff>
                    <xdr:row>37</xdr:row>
                    <xdr:rowOff>9525</xdr:rowOff>
                  </from>
                  <to>
                    <xdr:col>5</xdr:col>
                    <xdr:colOff>333375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41" name="Check Box 129">
              <controlPr defaultSize="0" autoFill="0" autoLine="0" autoPict="0">
                <anchor moveWithCells="1">
                  <from>
                    <xdr:col>5</xdr:col>
                    <xdr:colOff>85725</xdr:colOff>
                    <xdr:row>38</xdr:row>
                    <xdr:rowOff>9525</xdr:rowOff>
                  </from>
                  <to>
                    <xdr:col>5</xdr:col>
                    <xdr:colOff>333375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42" name="Check Box 130">
              <controlPr defaultSize="0" autoFill="0" autoLine="0" autoPict="0">
                <anchor moveWithCells="1">
                  <from>
                    <xdr:col>5</xdr:col>
                    <xdr:colOff>85725</xdr:colOff>
                    <xdr:row>39</xdr:row>
                    <xdr:rowOff>9525</xdr:rowOff>
                  </from>
                  <to>
                    <xdr:col>5</xdr:col>
                    <xdr:colOff>333375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43" name="Check Box 131">
              <controlPr defaultSize="0" autoFill="0" autoLine="0" autoPict="0">
                <anchor moveWithCells="1">
                  <from>
                    <xdr:col>5</xdr:col>
                    <xdr:colOff>85725</xdr:colOff>
                    <xdr:row>40</xdr:row>
                    <xdr:rowOff>9525</xdr:rowOff>
                  </from>
                  <to>
                    <xdr:col>5</xdr:col>
                    <xdr:colOff>333375</xdr:colOff>
                    <xdr:row>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44" name="Check Box 132">
              <controlPr defaultSize="0" autoFill="0" autoLine="0" autoPict="0">
                <anchor moveWithCells="1">
                  <from>
                    <xdr:col>5</xdr:col>
                    <xdr:colOff>85725</xdr:colOff>
                    <xdr:row>41</xdr:row>
                    <xdr:rowOff>9525</xdr:rowOff>
                  </from>
                  <to>
                    <xdr:col>5</xdr:col>
                    <xdr:colOff>333375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45" name="Check Box 133">
              <controlPr defaultSize="0" autoFill="0" autoLine="0" autoPict="0">
                <anchor moveWithCells="1">
                  <from>
                    <xdr:col>7</xdr:col>
                    <xdr:colOff>85725</xdr:colOff>
                    <xdr:row>36</xdr:row>
                    <xdr:rowOff>9525</xdr:rowOff>
                  </from>
                  <to>
                    <xdr:col>7</xdr:col>
                    <xdr:colOff>333375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46" name="Check Box 134">
              <controlPr defaultSize="0" autoFill="0" autoLine="0" autoPict="0">
                <anchor moveWithCells="1">
                  <from>
                    <xdr:col>7</xdr:col>
                    <xdr:colOff>85725</xdr:colOff>
                    <xdr:row>37</xdr:row>
                    <xdr:rowOff>9525</xdr:rowOff>
                  </from>
                  <to>
                    <xdr:col>7</xdr:col>
                    <xdr:colOff>333375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47" name="Check Box 135">
              <controlPr defaultSize="0" autoFill="0" autoLine="0" autoPict="0">
                <anchor moveWithCells="1">
                  <from>
                    <xdr:col>7</xdr:col>
                    <xdr:colOff>85725</xdr:colOff>
                    <xdr:row>38</xdr:row>
                    <xdr:rowOff>9525</xdr:rowOff>
                  </from>
                  <to>
                    <xdr:col>7</xdr:col>
                    <xdr:colOff>333375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48" name="Check Box 136">
              <controlPr defaultSize="0" autoFill="0" autoLine="0" autoPict="0">
                <anchor moveWithCells="1">
                  <from>
                    <xdr:col>7</xdr:col>
                    <xdr:colOff>85725</xdr:colOff>
                    <xdr:row>39</xdr:row>
                    <xdr:rowOff>9525</xdr:rowOff>
                  </from>
                  <to>
                    <xdr:col>7</xdr:col>
                    <xdr:colOff>333375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49" name="Check Box 137">
              <controlPr defaultSize="0" autoFill="0" autoLine="0" autoPict="0">
                <anchor moveWithCells="1">
                  <from>
                    <xdr:col>7</xdr:col>
                    <xdr:colOff>85725</xdr:colOff>
                    <xdr:row>40</xdr:row>
                    <xdr:rowOff>9525</xdr:rowOff>
                  </from>
                  <to>
                    <xdr:col>7</xdr:col>
                    <xdr:colOff>333375</xdr:colOff>
                    <xdr:row>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50" name="Check Box 138">
              <controlPr defaultSize="0" autoFill="0" autoLine="0" autoPict="0">
                <anchor moveWithCells="1">
                  <from>
                    <xdr:col>7</xdr:col>
                    <xdr:colOff>85725</xdr:colOff>
                    <xdr:row>41</xdr:row>
                    <xdr:rowOff>9525</xdr:rowOff>
                  </from>
                  <to>
                    <xdr:col>7</xdr:col>
                    <xdr:colOff>333375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51" name="Check Box 139">
              <controlPr defaultSize="0" autoFill="0" autoLine="0" autoPict="0">
                <anchor moveWithCells="1">
                  <from>
                    <xdr:col>9</xdr:col>
                    <xdr:colOff>85725</xdr:colOff>
                    <xdr:row>36</xdr:row>
                    <xdr:rowOff>9525</xdr:rowOff>
                  </from>
                  <to>
                    <xdr:col>9</xdr:col>
                    <xdr:colOff>333375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52" name="Check Box 140">
              <controlPr defaultSize="0" autoFill="0" autoLine="0" autoPict="0">
                <anchor moveWithCells="1">
                  <from>
                    <xdr:col>9</xdr:col>
                    <xdr:colOff>85725</xdr:colOff>
                    <xdr:row>37</xdr:row>
                    <xdr:rowOff>9525</xdr:rowOff>
                  </from>
                  <to>
                    <xdr:col>9</xdr:col>
                    <xdr:colOff>333375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53" name="Check Box 141">
              <controlPr defaultSize="0" autoFill="0" autoLine="0" autoPict="0">
                <anchor moveWithCells="1">
                  <from>
                    <xdr:col>9</xdr:col>
                    <xdr:colOff>85725</xdr:colOff>
                    <xdr:row>38</xdr:row>
                    <xdr:rowOff>9525</xdr:rowOff>
                  </from>
                  <to>
                    <xdr:col>9</xdr:col>
                    <xdr:colOff>333375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54" name="Check Box 142">
              <controlPr defaultSize="0" autoFill="0" autoLine="0" autoPict="0">
                <anchor moveWithCells="1">
                  <from>
                    <xdr:col>9</xdr:col>
                    <xdr:colOff>85725</xdr:colOff>
                    <xdr:row>39</xdr:row>
                    <xdr:rowOff>9525</xdr:rowOff>
                  </from>
                  <to>
                    <xdr:col>9</xdr:col>
                    <xdr:colOff>333375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55" name="Check Box 143">
              <controlPr defaultSize="0" autoFill="0" autoLine="0" autoPict="0">
                <anchor moveWithCells="1">
                  <from>
                    <xdr:col>9</xdr:col>
                    <xdr:colOff>85725</xdr:colOff>
                    <xdr:row>40</xdr:row>
                    <xdr:rowOff>9525</xdr:rowOff>
                  </from>
                  <to>
                    <xdr:col>9</xdr:col>
                    <xdr:colOff>333375</xdr:colOff>
                    <xdr:row>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56" name="Check Box 144">
              <controlPr defaultSize="0" autoFill="0" autoLine="0" autoPict="0">
                <anchor moveWithCells="1">
                  <from>
                    <xdr:col>9</xdr:col>
                    <xdr:colOff>85725</xdr:colOff>
                    <xdr:row>41</xdr:row>
                    <xdr:rowOff>9525</xdr:rowOff>
                  </from>
                  <to>
                    <xdr:col>9</xdr:col>
                    <xdr:colOff>333375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57" name="Check Box 145">
              <controlPr defaultSize="0" autoFill="0" autoLine="0" autoPict="0">
                <anchor moveWithCells="1">
                  <from>
                    <xdr:col>11</xdr:col>
                    <xdr:colOff>95250</xdr:colOff>
                    <xdr:row>36</xdr:row>
                    <xdr:rowOff>9525</xdr:rowOff>
                  </from>
                  <to>
                    <xdr:col>11</xdr:col>
                    <xdr:colOff>342900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58" name="Check Box 146">
              <controlPr defaultSize="0" autoFill="0" autoLine="0" autoPict="0">
                <anchor moveWithCells="1">
                  <from>
                    <xdr:col>11</xdr:col>
                    <xdr:colOff>95250</xdr:colOff>
                    <xdr:row>37</xdr:row>
                    <xdr:rowOff>9525</xdr:rowOff>
                  </from>
                  <to>
                    <xdr:col>11</xdr:col>
                    <xdr:colOff>342900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59" name="Check Box 147">
              <controlPr defaultSize="0" autoFill="0" autoLine="0" autoPict="0">
                <anchor moveWithCells="1">
                  <from>
                    <xdr:col>11</xdr:col>
                    <xdr:colOff>95250</xdr:colOff>
                    <xdr:row>38</xdr:row>
                    <xdr:rowOff>9525</xdr:rowOff>
                  </from>
                  <to>
                    <xdr:col>11</xdr:col>
                    <xdr:colOff>342900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60" name="Check Box 148">
              <controlPr defaultSize="0" autoFill="0" autoLine="0" autoPict="0">
                <anchor moveWithCells="1">
                  <from>
                    <xdr:col>11</xdr:col>
                    <xdr:colOff>95250</xdr:colOff>
                    <xdr:row>39</xdr:row>
                    <xdr:rowOff>9525</xdr:rowOff>
                  </from>
                  <to>
                    <xdr:col>11</xdr:col>
                    <xdr:colOff>342900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61" name="Check Box 149">
              <controlPr defaultSize="0" autoFill="0" autoLine="0" autoPict="0">
                <anchor moveWithCells="1">
                  <from>
                    <xdr:col>11</xdr:col>
                    <xdr:colOff>95250</xdr:colOff>
                    <xdr:row>40</xdr:row>
                    <xdr:rowOff>9525</xdr:rowOff>
                  </from>
                  <to>
                    <xdr:col>11</xdr:col>
                    <xdr:colOff>342900</xdr:colOff>
                    <xdr:row>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62" name="Check Box 150">
              <controlPr defaultSize="0" autoFill="0" autoLine="0" autoPict="0">
                <anchor moveWithCells="1">
                  <from>
                    <xdr:col>11</xdr:col>
                    <xdr:colOff>95250</xdr:colOff>
                    <xdr:row>41</xdr:row>
                    <xdr:rowOff>9525</xdr:rowOff>
                  </from>
                  <to>
                    <xdr:col>11</xdr:col>
                    <xdr:colOff>342900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63" name="Check Box 151">
              <controlPr defaultSize="0" autoFill="0" autoLine="0" autoPict="0">
                <anchor moveWithCells="1">
                  <from>
                    <xdr:col>3</xdr:col>
                    <xdr:colOff>85725</xdr:colOff>
                    <xdr:row>44</xdr:row>
                    <xdr:rowOff>9525</xdr:rowOff>
                  </from>
                  <to>
                    <xdr:col>3</xdr:col>
                    <xdr:colOff>333375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64" name="Check Box 152">
              <controlPr defaultSize="0" autoFill="0" autoLine="0" autoPict="0">
                <anchor moveWithCells="1">
                  <from>
                    <xdr:col>3</xdr:col>
                    <xdr:colOff>85725</xdr:colOff>
                    <xdr:row>45</xdr:row>
                    <xdr:rowOff>9525</xdr:rowOff>
                  </from>
                  <to>
                    <xdr:col>3</xdr:col>
                    <xdr:colOff>333375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65" name="Check Box 153">
              <controlPr defaultSize="0" autoFill="0" autoLine="0" autoPict="0">
                <anchor moveWithCells="1">
                  <from>
                    <xdr:col>3</xdr:col>
                    <xdr:colOff>85725</xdr:colOff>
                    <xdr:row>46</xdr:row>
                    <xdr:rowOff>9525</xdr:rowOff>
                  </from>
                  <to>
                    <xdr:col>3</xdr:col>
                    <xdr:colOff>333375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66" name="Check Box 154">
              <controlPr defaultSize="0" autoFill="0" autoLine="0" autoPict="0">
                <anchor moveWithCells="1">
                  <from>
                    <xdr:col>3</xdr:col>
                    <xdr:colOff>85725</xdr:colOff>
                    <xdr:row>47</xdr:row>
                    <xdr:rowOff>9525</xdr:rowOff>
                  </from>
                  <to>
                    <xdr:col>3</xdr:col>
                    <xdr:colOff>333375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67" name="Check Box 155">
              <controlPr defaultSize="0" autoFill="0" autoLine="0" autoPict="0">
                <anchor moveWithCells="1">
                  <from>
                    <xdr:col>3</xdr:col>
                    <xdr:colOff>85725</xdr:colOff>
                    <xdr:row>48</xdr:row>
                    <xdr:rowOff>9525</xdr:rowOff>
                  </from>
                  <to>
                    <xdr:col>3</xdr:col>
                    <xdr:colOff>333375</xdr:colOff>
                    <xdr:row>49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68" name="Check Box 156">
              <controlPr defaultSize="0" autoFill="0" autoLine="0" autoPict="0">
                <anchor moveWithCells="1">
                  <from>
                    <xdr:col>3</xdr:col>
                    <xdr:colOff>85725</xdr:colOff>
                    <xdr:row>49</xdr:row>
                    <xdr:rowOff>9525</xdr:rowOff>
                  </from>
                  <to>
                    <xdr:col>3</xdr:col>
                    <xdr:colOff>333375</xdr:colOff>
                    <xdr:row>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69" name="Check Box 157">
              <controlPr defaultSize="0" autoFill="0" autoLine="0" autoPict="0">
                <anchor moveWithCells="1">
                  <from>
                    <xdr:col>5</xdr:col>
                    <xdr:colOff>85725</xdr:colOff>
                    <xdr:row>44</xdr:row>
                    <xdr:rowOff>9525</xdr:rowOff>
                  </from>
                  <to>
                    <xdr:col>5</xdr:col>
                    <xdr:colOff>333375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70" name="Check Box 158">
              <controlPr defaultSize="0" autoFill="0" autoLine="0" autoPict="0">
                <anchor moveWithCells="1">
                  <from>
                    <xdr:col>5</xdr:col>
                    <xdr:colOff>85725</xdr:colOff>
                    <xdr:row>45</xdr:row>
                    <xdr:rowOff>9525</xdr:rowOff>
                  </from>
                  <to>
                    <xdr:col>5</xdr:col>
                    <xdr:colOff>333375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71" name="Check Box 159">
              <controlPr defaultSize="0" autoFill="0" autoLine="0" autoPict="0">
                <anchor moveWithCells="1">
                  <from>
                    <xdr:col>5</xdr:col>
                    <xdr:colOff>85725</xdr:colOff>
                    <xdr:row>46</xdr:row>
                    <xdr:rowOff>9525</xdr:rowOff>
                  </from>
                  <to>
                    <xdr:col>5</xdr:col>
                    <xdr:colOff>333375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72" name="Check Box 160">
              <controlPr defaultSize="0" autoFill="0" autoLine="0" autoPict="0">
                <anchor moveWithCells="1">
                  <from>
                    <xdr:col>5</xdr:col>
                    <xdr:colOff>85725</xdr:colOff>
                    <xdr:row>47</xdr:row>
                    <xdr:rowOff>9525</xdr:rowOff>
                  </from>
                  <to>
                    <xdr:col>5</xdr:col>
                    <xdr:colOff>333375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73" name="Check Box 161">
              <controlPr defaultSize="0" autoFill="0" autoLine="0" autoPict="0">
                <anchor moveWithCells="1">
                  <from>
                    <xdr:col>5</xdr:col>
                    <xdr:colOff>85725</xdr:colOff>
                    <xdr:row>48</xdr:row>
                    <xdr:rowOff>9525</xdr:rowOff>
                  </from>
                  <to>
                    <xdr:col>5</xdr:col>
                    <xdr:colOff>333375</xdr:colOff>
                    <xdr:row>49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74" name="Check Box 162">
              <controlPr defaultSize="0" autoFill="0" autoLine="0" autoPict="0">
                <anchor moveWithCells="1">
                  <from>
                    <xdr:col>5</xdr:col>
                    <xdr:colOff>85725</xdr:colOff>
                    <xdr:row>49</xdr:row>
                    <xdr:rowOff>9525</xdr:rowOff>
                  </from>
                  <to>
                    <xdr:col>5</xdr:col>
                    <xdr:colOff>333375</xdr:colOff>
                    <xdr:row>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75" name="Check Box 163">
              <controlPr defaultSize="0" autoFill="0" autoLine="0" autoPict="0">
                <anchor moveWithCells="1">
                  <from>
                    <xdr:col>7</xdr:col>
                    <xdr:colOff>85725</xdr:colOff>
                    <xdr:row>44</xdr:row>
                    <xdr:rowOff>9525</xdr:rowOff>
                  </from>
                  <to>
                    <xdr:col>7</xdr:col>
                    <xdr:colOff>333375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76" name="Check Box 164">
              <controlPr defaultSize="0" autoFill="0" autoLine="0" autoPict="0">
                <anchor moveWithCells="1">
                  <from>
                    <xdr:col>7</xdr:col>
                    <xdr:colOff>85725</xdr:colOff>
                    <xdr:row>45</xdr:row>
                    <xdr:rowOff>9525</xdr:rowOff>
                  </from>
                  <to>
                    <xdr:col>7</xdr:col>
                    <xdr:colOff>333375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77" name="Check Box 165">
              <controlPr defaultSize="0" autoFill="0" autoLine="0" autoPict="0">
                <anchor moveWithCells="1">
                  <from>
                    <xdr:col>7</xdr:col>
                    <xdr:colOff>85725</xdr:colOff>
                    <xdr:row>46</xdr:row>
                    <xdr:rowOff>9525</xdr:rowOff>
                  </from>
                  <to>
                    <xdr:col>7</xdr:col>
                    <xdr:colOff>333375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78" name="Check Box 166">
              <controlPr defaultSize="0" autoFill="0" autoLine="0" autoPict="0">
                <anchor moveWithCells="1">
                  <from>
                    <xdr:col>7</xdr:col>
                    <xdr:colOff>85725</xdr:colOff>
                    <xdr:row>47</xdr:row>
                    <xdr:rowOff>9525</xdr:rowOff>
                  </from>
                  <to>
                    <xdr:col>7</xdr:col>
                    <xdr:colOff>333375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79" name="Check Box 167">
              <controlPr defaultSize="0" autoFill="0" autoLine="0" autoPict="0">
                <anchor moveWithCells="1">
                  <from>
                    <xdr:col>7</xdr:col>
                    <xdr:colOff>85725</xdr:colOff>
                    <xdr:row>48</xdr:row>
                    <xdr:rowOff>9525</xdr:rowOff>
                  </from>
                  <to>
                    <xdr:col>7</xdr:col>
                    <xdr:colOff>333375</xdr:colOff>
                    <xdr:row>49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80" name="Check Box 168">
              <controlPr defaultSize="0" autoFill="0" autoLine="0" autoPict="0">
                <anchor moveWithCells="1">
                  <from>
                    <xdr:col>7</xdr:col>
                    <xdr:colOff>85725</xdr:colOff>
                    <xdr:row>49</xdr:row>
                    <xdr:rowOff>9525</xdr:rowOff>
                  </from>
                  <to>
                    <xdr:col>7</xdr:col>
                    <xdr:colOff>333375</xdr:colOff>
                    <xdr:row>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81" name="Check Box 169">
              <controlPr defaultSize="0" autoFill="0" autoLine="0" autoPict="0">
                <anchor moveWithCells="1">
                  <from>
                    <xdr:col>9</xdr:col>
                    <xdr:colOff>85725</xdr:colOff>
                    <xdr:row>44</xdr:row>
                    <xdr:rowOff>9525</xdr:rowOff>
                  </from>
                  <to>
                    <xdr:col>9</xdr:col>
                    <xdr:colOff>333375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82" name="Check Box 170">
              <controlPr defaultSize="0" autoFill="0" autoLine="0" autoPict="0">
                <anchor moveWithCells="1">
                  <from>
                    <xdr:col>9</xdr:col>
                    <xdr:colOff>85725</xdr:colOff>
                    <xdr:row>45</xdr:row>
                    <xdr:rowOff>9525</xdr:rowOff>
                  </from>
                  <to>
                    <xdr:col>9</xdr:col>
                    <xdr:colOff>333375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83" name="Check Box 171">
              <controlPr defaultSize="0" autoFill="0" autoLine="0" autoPict="0">
                <anchor moveWithCells="1">
                  <from>
                    <xdr:col>9</xdr:col>
                    <xdr:colOff>85725</xdr:colOff>
                    <xdr:row>46</xdr:row>
                    <xdr:rowOff>9525</xdr:rowOff>
                  </from>
                  <to>
                    <xdr:col>9</xdr:col>
                    <xdr:colOff>333375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84" name="Check Box 172">
              <controlPr defaultSize="0" autoFill="0" autoLine="0" autoPict="0">
                <anchor moveWithCells="1">
                  <from>
                    <xdr:col>9</xdr:col>
                    <xdr:colOff>85725</xdr:colOff>
                    <xdr:row>47</xdr:row>
                    <xdr:rowOff>9525</xdr:rowOff>
                  </from>
                  <to>
                    <xdr:col>9</xdr:col>
                    <xdr:colOff>333375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85" name="Check Box 173">
              <controlPr defaultSize="0" autoFill="0" autoLine="0" autoPict="0">
                <anchor moveWithCells="1">
                  <from>
                    <xdr:col>9</xdr:col>
                    <xdr:colOff>85725</xdr:colOff>
                    <xdr:row>48</xdr:row>
                    <xdr:rowOff>9525</xdr:rowOff>
                  </from>
                  <to>
                    <xdr:col>9</xdr:col>
                    <xdr:colOff>333375</xdr:colOff>
                    <xdr:row>49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86" name="Check Box 174">
              <controlPr defaultSize="0" autoFill="0" autoLine="0" autoPict="0">
                <anchor moveWithCells="1">
                  <from>
                    <xdr:col>9</xdr:col>
                    <xdr:colOff>85725</xdr:colOff>
                    <xdr:row>49</xdr:row>
                    <xdr:rowOff>9525</xdr:rowOff>
                  </from>
                  <to>
                    <xdr:col>9</xdr:col>
                    <xdr:colOff>333375</xdr:colOff>
                    <xdr:row>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87" name="Check Box 175">
              <controlPr defaultSize="0" autoFill="0" autoLine="0" autoPict="0">
                <anchor moveWithCells="1">
                  <from>
                    <xdr:col>11</xdr:col>
                    <xdr:colOff>95250</xdr:colOff>
                    <xdr:row>44</xdr:row>
                    <xdr:rowOff>9525</xdr:rowOff>
                  </from>
                  <to>
                    <xdr:col>11</xdr:col>
                    <xdr:colOff>342900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88" name="Check Box 176">
              <controlPr defaultSize="0" autoFill="0" autoLine="0" autoPict="0">
                <anchor moveWithCells="1">
                  <from>
                    <xdr:col>11</xdr:col>
                    <xdr:colOff>95250</xdr:colOff>
                    <xdr:row>45</xdr:row>
                    <xdr:rowOff>9525</xdr:rowOff>
                  </from>
                  <to>
                    <xdr:col>11</xdr:col>
                    <xdr:colOff>342900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89" name="Check Box 177">
              <controlPr defaultSize="0" autoFill="0" autoLine="0" autoPict="0">
                <anchor moveWithCells="1">
                  <from>
                    <xdr:col>11</xdr:col>
                    <xdr:colOff>95250</xdr:colOff>
                    <xdr:row>46</xdr:row>
                    <xdr:rowOff>9525</xdr:rowOff>
                  </from>
                  <to>
                    <xdr:col>11</xdr:col>
                    <xdr:colOff>342900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90" name="Check Box 178">
              <controlPr defaultSize="0" autoFill="0" autoLine="0" autoPict="0">
                <anchor moveWithCells="1">
                  <from>
                    <xdr:col>11</xdr:col>
                    <xdr:colOff>95250</xdr:colOff>
                    <xdr:row>47</xdr:row>
                    <xdr:rowOff>9525</xdr:rowOff>
                  </from>
                  <to>
                    <xdr:col>11</xdr:col>
                    <xdr:colOff>342900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91" name="Check Box 179">
              <controlPr defaultSize="0" autoFill="0" autoLine="0" autoPict="0">
                <anchor moveWithCells="1">
                  <from>
                    <xdr:col>11</xdr:col>
                    <xdr:colOff>95250</xdr:colOff>
                    <xdr:row>48</xdr:row>
                    <xdr:rowOff>9525</xdr:rowOff>
                  </from>
                  <to>
                    <xdr:col>11</xdr:col>
                    <xdr:colOff>342900</xdr:colOff>
                    <xdr:row>49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92" name="Check Box 180">
              <controlPr defaultSize="0" autoFill="0" autoLine="0" autoPict="0">
                <anchor moveWithCells="1">
                  <from>
                    <xdr:col>11</xdr:col>
                    <xdr:colOff>95250</xdr:colOff>
                    <xdr:row>49</xdr:row>
                    <xdr:rowOff>9525</xdr:rowOff>
                  </from>
                  <to>
                    <xdr:col>11</xdr:col>
                    <xdr:colOff>342900</xdr:colOff>
                    <xdr:row>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93" name="Check Box 181">
              <controlPr defaultSize="0" autoFill="0" autoLine="0" autoPict="0">
                <anchor moveWithCells="1">
                  <from>
                    <xdr:col>3</xdr:col>
                    <xdr:colOff>85725</xdr:colOff>
                    <xdr:row>51</xdr:row>
                    <xdr:rowOff>9525</xdr:rowOff>
                  </from>
                  <to>
                    <xdr:col>3</xdr:col>
                    <xdr:colOff>333375</xdr:colOff>
                    <xdr:row>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94" name="Check Box 182">
              <controlPr defaultSize="0" autoFill="0" autoLine="0" autoPict="0">
                <anchor moveWithCells="1">
                  <from>
                    <xdr:col>3</xdr:col>
                    <xdr:colOff>85725</xdr:colOff>
                    <xdr:row>52</xdr:row>
                    <xdr:rowOff>9525</xdr:rowOff>
                  </from>
                  <to>
                    <xdr:col>3</xdr:col>
                    <xdr:colOff>333375</xdr:colOff>
                    <xdr:row>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95" name="Check Box 183">
              <controlPr defaultSize="0" autoFill="0" autoLine="0" autoPict="0">
                <anchor moveWithCells="1">
                  <from>
                    <xdr:col>3</xdr:col>
                    <xdr:colOff>85725</xdr:colOff>
                    <xdr:row>53</xdr:row>
                    <xdr:rowOff>9525</xdr:rowOff>
                  </from>
                  <to>
                    <xdr:col>3</xdr:col>
                    <xdr:colOff>333375</xdr:colOff>
                    <xdr:row>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96" name="Check Box 184">
              <controlPr defaultSize="0" autoFill="0" autoLine="0" autoPict="0">
                <anchor moveWithCells="1">
                  <from>
                    <xdr:col>3</xdr:col>
                    <xdr:colOff>85725</xdr:colOff>
                    <xdr:row>54</xdr:row>
                    <xdr:rowOff>9525</xdr:rowOff>
                  </from>
                  <to>
                    <xdr:col>3</xdr:col>
                    <xdr:colOff>333375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97" name="Check Box 185">
              <controlPr defaultSize="0" autoFill="0" autoLine="0" autoPict="0">
                <anchor moveWithCells="1">
                  <from>
                    <xdr:col>3</xdr:col>
                    <xdr:colOff>85725</xdr:colOff>
                    <xdr:row>55</xdr:row>
                    <xdr:rowOff>9525</xdr:rowOff>
                  </from>
                  <to>
                    <xdr:col>3</xdr:col>
                    <xdr:colOff>333375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98" name="Check Box 186">
              <controlPr defaultSize="0" autoFill="0" autoLine="0" autoPict="0">
                <anchor moveWithCells="1">
                  <from>
                    <xdr:col>3</xdr:col>
                    <xdr:colOff>85725</xdr:colOff>
                    <xdr:row>56</xdr:row>
                    <xdr:rowOff>9525</xdr:rowOff>
                  </from>
                  <to>
                    <xdr:col>3</xdr:col>
                    <xdr:colOff>333375</xdr:colOff>
                    <xdr:row>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1" r:id="rId199" name="Check Box 187">
              <controlPr defaultSize="0" autoFill="0" autoLine="0" autoPict="0">
                <anchor moveWithCells="1">
                  <from>
                    <xdr:col>5</xdr:col>
                    <xdr:colOff>85725</xdr:colOff>
                    <xdr:row>51</xdr:row>
                    <xdr:rowOff>9525</xdr:rowOff>
                  </from>
                  <to>
                    <xdr:col>5</xdr:col>
                    <xdr:colOff>333375</xdr:colOff>
                    <xdr:row>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" r:id="rId200" name="Check Box 188">
              <controlPr defaultSize="0" autoFill="0" autoLine="0" autoPict="0">
                <anchor moveWithCells="1">
                  <from>
                    <xdr:col>5</xdr:col>
                    <xdr:colOff>85725</xdr:colOff>
                    <xdr:row>52</xdr:row>
                    <xdr:rowOff>9525</xdr:rowOff>
                  </from>
                  <to>
                    <xdr:col>5</xdr:col>
                    <xdr:colOff>333375</xdr:colOff>
                    <xdr:row>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201" name="Check Box 189">
              <controlPr defaultSize="0" autoFill="0" autoLine="0" autoPict="0">
                <anchor moveWithCells="1">
                  <from>
                    <xdr:col>5</xdr:col>
                    <xdr:colOff>85725</xdr:colOff>
                    <xdr:row>53</xdr:row>
                    <xdr:rowOff>9525</xdr:rowOff>
                  </from>
                  <to>
                    <xdr:col>5</xdr:col>
                    <xdr:colOff>333375</xdr:colOff>
                    <xdr:row>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202" name="Check Box 190">
              <controlPr defaultSize="0" autoFill="0" autoLine="0" autoPict="0">
                <anchor moveWithCells="1">
                  <from>
                    <xdr:col>5</xdr:col>
                    <xdr:colOff>85725</xdr:colOff>
                    <xdr:row>54</xdr:row>
                    <xdr:rowOff>9525</xdr:rowOff>
                  </from>
                  <to>
                    <xdr:col>5</xdr:col>
                    <xdr:colOff>333375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203" name="Check Box 191">
              <controlPr defaultSize="0" autoFill="0" autoLine="0" autoPict="0">
                <anchor moveWithCells="1">
                  <from>
                    <xdr:col>5</xdr:col>
                    <xdr:colOff>85725</xdr:colOff>
                    <xdr:row>55</xdr:row>
                    <xdr:rowOff>9525</xdr:rowOff>
                  </from>
                  <to>
                    <xdr:col>5</xdr:col>
                    <xdr:colOff>333375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204" name="Check Box 192">
              <controlPr defaultSize="0" autoFill="0" autoLine="0" autoPict="0">
                <anchor moveWithCells="1">
                  <from>
                    <xdr:col>5</xdr:col>
                    <xdr:colOff>85725</xdr:colOff>
                    <xdr:row>56</xdr:row>
                    <xdr:rowOff>9525</xdr:rowOff>
                  </from>
                  <to>
                    <xdr:col>5</xdr:col>
                    <xdr:colOff>333375</xdr:colOff>
                    <xdr:row>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205" name="Check Box 193">
              <controlPr defaultSize="0" autoFill="0" autoLine="0" autoPict="0">
                <anchor moveWithCells="1">
                  <from>
                    <xdr:col>7</xdr:col>
                    <xdr:colOff>85725</xdr:colOff>
                    <xdr:row>51</xdr:row>
                    <xdr:rowOff>9525</xdr:rowOff>
                  </from>
                  <to>
                    <xdr:col>7</xdr:col>
                    <xdr:colOff>333375</xdr:colOff>
                    <xdr:row>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" r:id="rId206" name="Check Box 194">
              <controlPr defaultSize="0" autoFill="0" autoLine="0" autoPict="0">
                <anchor moveWithCells="1">
                  <from>
                    <xdr:col>7</xdr:col>
                    <xdr:colOff>85725</xdr:colOff>
                    <xdr:row>52</xdr:row>
                    <xdr:rowOff>9525</xdr:rowOff>
                  </from>
                  <to>
                    <xdr:col>7</xdr:col>
                    <xdr:colOff>333375</xdr:colOff>
                    <xdr:row>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" r:id="rId207" name="Check Box 195">
              <controlPr defaultSize="0" autoFill="0" autoLine="0" autoPict="0">
                <anchor moveWithCells="1">
                  <from>
                    <xdr:col>7</xdr:col>
                    <xdr:colOff>85725</xdr:colOff>
                    <xdr:row>53</xdr:row>
                    <xdr:rowOff>9525</xdr:rowOff>
                  </from>
                  <to>
                    <xdr:col>7</xdr:col>
                    <xdr:colOff>333375</xdr:colOff>
                    <xdr:row>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" r:id="rId208" name="Check Box 196">
              <controlPr defaultSize="0" autoFill="0" autoLine="0" autoPict="0">
                <anchor moveWithCells="1">
                  <from>
                    <xdr:col>7</xdr:col>
                    <xdr:colOff>85725</xdr:colOff>
                    <xdr:row>54</xdr:row>
                    <xdr:rowOff>9525</xdr:rowOff>
                  </from>
                  <to>
                    <xdr:col>7</xdr:col>
                    <xdr:colOff>333375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" r:id="rId209" name="Check Box 197">
              <controlPr defaultSize="0" autoFill="0" autoLine="0" autoPict="0">
                <anchor moveWithCells="1">
                  <from>
                    <xdr:col>7</xdr:col>
                    <xdr:colOff>85725</xdr:colOff>
                    <xdr:row>55</xdr:row>
                    <xdr:rowOff>9525</xdr:rowOff>
                  </from>
                  <to>
                    <xdr:col>7</xdr:col>
                    <xdr:colOff>333375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" r:id="rId210" name="Check Box 198">
              <controlPr defaultSize="0" autoFill="0" autoLine="0" autoPict="0">
                <anchor moveWithCells="1">
                  <from>
                    <xdr:col>7</xdr:col>
                    <xdr:colOff>85725</xdr:colOff>
                    <xdr:row>56</xdr:row>
                    <xdr:rowOff>9525</xdr:rowOff>
                  </from>
                  <to>
                    <xdr:col>7</xdr:col>
                    <xdr:colOff>333375</xdr:colOff>
                    <xdr:row>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" r:id="rId211" name="Check Box 199">
              <controlPr defaultSize="0" autoFill="0" autoLine="0" autoPict="0">
                <anchor moveWithCells="1">
                  <from>
                    <xdr:col>9</xdr:col>
                    <xdr:colOff>85725</xdr:colOff>
                    <xdr:row>51</xdr:row>
                    <xdr:rowOff>9525</xdr:rowOff>
                  </from>
                  <to>
                    <xdr:col>9</xdr:col>
                    <xdr:colOff>333375</xdr:colOff>
                    <xdr:row>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" r:id="rId212" name="Check Box 200">
              <controlPr defaultSize="0" autoFill="0" autoLine="0" autoPict="0">
                <anchor moveWithCells="1">
                  <from>
                    <xdr:col>9</xdr:col>
                    <xdr:colOff>85725</xdr:colOff>
                    <xdr:row>52</xdr:row>
                    <xdr:rowOff>9525</xdr:rowOff>
                  </from>
                  <to>
                    <xdr:col>9</xdr:col>
                    <xdr:colOff>333375</xdr:colOff>
                    <xdr:row>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" r:id="rId213" name="Check Box 201">
              <controlPr defaultSize="0" autoFill="0" autoLine="0" autoPict="0">
                <anchor moveWithCells="1">
                  <from>
                    <xdr:col>9</xdr:col>
                    <xdr:colOff>85725</xdr:colOff>
                    <xdr:row>53</xdr:row>
                    <xdr:rowOff>9525</xdr:rowOff>
                  </from>
                  <to>
                    <xdr:col>9</xdr:col>
                    <xdr:colOff>333375</xdr:colOff>
                    <xdr:row>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" r:id="rId214" name="Check Box 202">
              <controlPr defaultSize="0" autoFill="0" autoLine="0" autoPict="0">
                <anchor moveWithCells="1">
                  <from>
                    <xdr:col>9</xdr:col>
                    <xdr:colOff>85725</xdr:colOff>
                    <xdr:row>54</xdr:row>
                    <xdr:rowOff>9525</xdr:rowOff>
                  </from>
                  <to>
                    <xdr:col>9</xdr:col>
                    <xdr:colOff>333375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" r:id="rId215" name="Check Box 203">
              <controlPr defaultSize="0" autoFill="0" autoLine="0" autoPict="0">
                <anchor moveWithCells="1">
                  <from>
                    <xdr:col>9</xdr:col>
                    <xdr:colOff>85725</xdr:colOff>
                    <xdr:row>55</xdr:row>
                    <xdr:rowOff>9525</xdr:rowOff>
                  </from>
                  <to>
                    <xdr:col>9</xdr:col>
                    <xdr:colOff>333375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" r:id="rId216" name="Check Box 204">
              <controlPr defaultSize="0" autoFill="0" autoLine="0" autoPict="0">
                <anchor moveWithCells="1">
                  <from>
                    <xdr:col>9</xdr:col>
                    <xdr:colOff>85725</xdr:colOff>
                    <xdr:row>56</xdr:row>
                    <xdr:rowOff>9525</xdr:rowOff>
                  </from>
                  <to>
                    <xdr:col>9</xdr:col>
                    <xdr:colOff>333375</xdr:colOff>
                    <xdr:row>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217" name="Check Box 205">
              <controlPr defaultSize="0" autoFill="0" autoLine="0" autoPict="0">
                <anchor moveWithCells="1">
                  <from>
                    <xdr:col>11</xdr:col>
                    <xdr:colOff>95250</xdr:colOff>
                    <xdr:row>51</xdr:row>
                    <xdr:rowOff>9525</xdr:rowOff>
                  </from>
                  <to>
                    <xdr:col>11</xdr:col>
                    <xdr:colOff>342900</xdr:colOff>
                    <xdr:row>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218" name="Check Box 206">
              <controlPr defaultSize="0" autoFill="0" autoLine="0" autoPict="0">
                <anchor moveWithCells="1">
                  <from>
                    <xdr:col>11</xdr:col>
                    <xdr:colOff>95250</xdr:colOff>
                    <xdr:row>52</xdr:row>
                    <xdr:rowOff>9525</xdr:rowOff>
                  </from>
                  <to>
                    <xdr:col>11</xdr:col>
                    <xdr:colOff>342900</xdr:colOff>
                    <xdr:row>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219" name="Check Box 207">
              <controlPr defaultSize="0" autoFill="0" autoLine="0" autoPict="0">
                <anchor moveWithCells="1">
                  <from>
                    <xdr:col>11</xdr:col>
                    <xdr:colOff>95250</xdr:colOff>
                    <xdr:row>53</xdr:row>
                    <xdr:rowOff>9525</xdr:rowOff>
                  </from>
                  <to>
                    <xdr:col>11</xdr:col>
                    <xdr:colOff>342900</xdr:colOff>
                    <xdr:row>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220" name="Check Box 208">
              <controlPr defaultSize="0" autoFill="0" autoLine="0" autoPict="0">
                <anchor moveWithCells="1">
                  <from>
                    <xdr:col>11</xdr:col>
                    <xdr:colOff>95250</xdr:colOff>
                    <xdr:row>54</xdr:row>
                    <xdr:rowOff>9525</xdr:rowOff>
                  </from>
                  <to>
                    <xdr:col>11</xdr:col>
                    <xdr:colOff>342900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221" name="Check Box 209">
              <controlPr defaultSize="0" autoFill="0" autoLine="0" autoPict="0">
                <anchor moveWithCells="1">
                  <from>
                    <xdr:col>11</xdr:col>
                    <xdr:colOff>95250</xdr:colOff>
                    <xdr:row>55</xdr:row>
                    <xdr:rowOff>9525</xdr:rowOff>
                  </from>
                  <to>
                    <xdr:col>11</xdr:col>
                    <xdr:colOff>342900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222" name="Check Box 210">
              <controlPr defaultSize="0" autoFill="0" autoLine="0" autoPict="0">
                <anchor moveWithCells="1">
                  <from>
                    <xdr:col>11</xdr:col>
                    <xdr:colOff>95250</xdr:colOff>
                    <xdr:row>56</xdr:row>
                    <xdr:rowOff>9525</xdr:rowOff>
                  </from>
                  <to>
                    <xdr:col>11</xdr:col>
                    <xdr:colOff>342900</xdr:colOff>
                    <xdr:row>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223" name="Check Box 211">
              <controlPr defaultSize="0" autoFill="0" autoLine="0" autoPict="0">
                <anchor moveWithCells="1">
                  <from>
                    <xdr:col>3</xdr:col>
                    <xdr:colOff>85725</xdr:colOff>
                    <xdr:row>58</xdr:row>
                    <xdr:rowOff>9525</xdr:rowOff>
                  </from>
                  <to>
                    <xdr:col>3</xdr:col>
                    <xdr:colOff>333375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224" name="Check Box 212">
              <controlPr defaultSize="0" autoFill="0" autoLine="0" autoPict="0">
                <anchor moveWithCells="1">
                  <from>
                    <xdr:col>3</xdr:col>
                    <xdr:colOff>85725</xdr:colOff>
                    <xdr:row>59</xdr:row>
                    <xdr:rowOff>9525</xdr:rowOff>
                  </from>
                  <to>
                    <xdr:col>3</xdr:col>
                    <xdr:colOff>333375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225" name="Check Box 213">
              <controlPr defaultSize="0" autoFill="0" autoLine="0" autoPict="0">
                <anchor moveWithCells="1">
                  <from>
                    <xdr:col>3</xdr:col>
                    <xdr:colOff>85725</xdr:colOff>
                    <xdr:row>60</xdr:row>
                    <xdr:rowOff>9525</xdr:rowOff>
                  </from>
                  <to>
                    <xdr:col>3</xdr:col>
                    <xdr:colOff>333375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226" name="Check Box 214">
              <controlPr defaultSize="0" autoFill="0" autoLine="0" autoPict="0">
                <anchor moveWithCells="1">
                  <from>
                    <xdr:col>3</xdr:col>
                    <xdr:colOff>85725</xdr:colOff>
                    <xdr:row>61</xdr:row>
                    <xdr:rowOff>9525</xdr:rowOff>
                  </from>
                  <to>
                    <xdr:col>3</xdr:col>
                    <xdr:colOff>333375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227" name="Check Box 215">
              <controlPr defaultSize="0" autoFill="0" autoLine="0" autoPict="0">
                <anchor moveWithCells="1">
                  <from>
                    <xdr:col>3</xdr:col>
                    <xdr:colOff>85725</xdr:colOff>
                    <xdr:row>62</xdr:row>
                    <xdr:rowOff>9525</xdr:rowOff>
                  </from>
                  <to>
                    <xdr:col>3</xdr:col>
                    <xdr:colOff>333375</xdr:colOff>
                    <xdr:row>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228" name="Check Box 216">
              <controlPr defaultSize="0" autoFill="0" autoLine="0" autoPict="0">
                <anchor moveWithCells="1">
                  <from>
                    <xdr:col>3</xdr:col>
                    <xdr:colOff>85725</xdr:colOff>
                    <xdr:row>63</xdr:row>
                    <xdr:rowOff>9525</xdr:rowOff>
                  </from>
                  <to>
                    <xdr:col>3</xdr:col>
                    <xdr:colOff>333375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229" name="Check Box 217">
              <controlPr defaultSize="0" autoFill="0" autoLine="0" autoPict="0">
                <anchor moveWithCells="1">
                  <from>
                    <xdr:col>5</xdr:col>
                    <xdr:colOff>85725</xdr:colOff>
                    <xdr:row>58</xdr:row>
                    <xdr:rowOff>9525</xdr:rowOff>
                  </from>
                  <to>
                    <xdr:col>5</xdr:col>
                    <xdr:colOff>333375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230" name="Check Box 218">
              <controlPr defaultSize="0" autoFill="0" autoLine="0" autoPict="0">
                <anchor moveWithCells="1">
                  <from>
                    <xdr:col>5</xdr:col>
                    <xdr:colOff>85725</xdr:colOff>
                    <xdr:row>59</xdr:row>
                    <xdr:rowOff>9525</xdr:rowOff>
                  </from>
                  <to>
                    <xdr:col>5</xdr:col>
                    <xdr:colOff>333375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231" name="Check Box 219">
              <controlPr defaultSize="0" autoFill="0" autoLine="0" autoPict="0">
                <anchor moveWithCells="1">
                  <from>
                    <xdr:col>5</xdr:col>
                    <xdr:colOff>85725</xdr:colOff>
                    <xdr:row>60</xdr:row>
                    <xdr:rowOff>9525</xdr:rowOff>
                  </from>
                  <to>
                    <xdr:col>5</xdr:col>
                    <xdr:colOff>333375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" r:id="rId232" name="Check Box 220">
              <controlPr defaultSize="0" autoFill="0" autoLine="0" autoPict="0">
                <anchor moveWithCells="1">
                  <from>
                    <xdr:col>5</xdr:col>
                    <xdr:colOff>85725</xdr:colOff>
                    <xdr:row>61</xdr:row>
                    <xdr:rowOff>9525</xdr:rowOff>
                  </from>
                  <to>
                    <xdr:col>5</xdr:col>
                    <xdr:colOff>333375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233" name="Check Box 221">
              <controlPr defaultSize="0" autoFill="0" autoLine="0" autoPict="0">
                <anchor moveWithCells="1">
                  <from>
                    <xdr:col>5</xdr:col>
                    <xdr:colOff>85725</xdr:colOff>
                    <xdr:row>62</xdr:row>
                    <xdr:rowOff>9525</xdr:rowOff>
                  </from>
                  <to>
                    <xdr:col>5</xdr:col>
                    <xdr:colOff>333375</xdr:colOff>
                    <xdr:row>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234" name="Check Box 222">
              <controlPr defaultSize="0" autoFill="0" autoLine="0" autoPict="0">
                <anchor moveWithCells="1">
                  <from>
                    <xdr:col>5</xdr:col>
                    <xdr:colOff>85725</xdr:colOff>
                    <xdr:row>63</xdr:row>
                    <xdr:rowOff>9525</xdr:rowOff>
                  </from>
                  <to>
                    <xdr:col>5</xdr:col>
                    <xdr:colOff>333375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235" name="Check Box 223">
              <controlPr defaultSize="0" autoFill="0" autoLine="0" autoPict="0">
                <anchor moveWithCells="1">
                  <from>
                    <xdr:col>7</xdr:col>
                    <xdr:colOff>85725</xdr:colOff>
                    <xdr:row>58</xdr:row>
                    <xdr:rowOff>9525</xdr:rowOff>
                  </from>
                  <to>
                    <xdr:col>7</xdr:col>
                    <xdr:colOff>333375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236" name="Check Box 224">
              <controlPr defaultSize="0" autoFill="0" autoLine="0" autoPict="0">
                <anchor moveWithCells="1">
                  <from>
                    <xdr:col>7</xdr:col>
                    <xdr:colOff>85725</xdr:colOff>
                    <xdr:row>59</xdr:row>
                    <xdr:rowOff>9525</xdr:rowOff>
                  </from>
                  <to>
                    <xdr:col>7</xdr:col>
                    <xdr:colOff>333375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237" name="Check Box 225">
              <controlPr defaultSize="0" autoFill="0" autoLine="0" autoPict="0">
                <anchor moveWithCells="1">
                  <from>
                    <xdr:col>7</xdr:col>
                    <xdr:colOff>85725</xdr:colOff>
                    <xdr:row>60</xdr:row>
                    <xdr:rowOff>9525</xdr:rowOff>
                  </from>
                  <to>
                    <xdr:col>7</xdr:col>
                    <xdr:colOff>333375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238" name="Check Box 226">
              <controlPr defaultSize="0" autoFill="0" autoLine="0" autoPict="0">
                <anchor moveWithCells="1">
                  <from>
                    <xdr:col>7</xdr:col>
                    <xdr:colOff>85725</xdr:colOff>
                    <xdr:row>61</xdr:row>
                    <xdr:rowOff>9525</xdr:rowOff>
                  </from>
                  <to>
                    <xdr:col>7</xdr:col>
                    <xdr:colOff>333375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239" name="Check Box 227">
              <controlPr defaultSize="0" autoFill="0" autoLine="0" autoPict="0">
                <anchor moveWithCells="1">
                  <from>
                    <xdr:col>7</xdr:col>
                    <xdr:colOff>85725</xdr:colOff>
                    <xdr:row>62</xdr:row>
                    <xdr:rowOff>9525</xdr:rowOff>
                  </from>
                  <to>
                    <xdr:col>7</xdr:col>
                    <xdr:colOff>333375</xdr:colOff>
                    <xdr:row>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240" name="Check Box 228">
              <controlPr defaultSize="0" autoFill="0" autoLine="0" autoPict="0">
                <anchor moveWithCells="1">
                  <from>
                    <xdr:col>7</xdr:col>
                    <xdr:colOff>85725</xdr:colOff>
                    <xdr:row>63</xdr:row>
                    <xdr:rowOff>9525</xdr:rowOff>
                  </from>
                  <to>
                    <xdr:col>7</xdr:col>
                    <xdr:colOff>333375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241" name="Check Box 229">
              <controlPr defaultSize="0" autoFill="0" autoLine="0" autoPict="0">
                <anchor moveWithCells="1">
                  <from>
                    <xdr:col>9</xdr:col>
                    <xdr:colOff>85725</xdr:colOff>
                    <xdr:row>58</xdr:row>
                    <xdr:rowOff>9525</xdr:rowOff>
                  </from>
                  <to>
                    <xdr:col>9</xdr:col>
                    <xdr:colOff>333375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242" name="Check Box 230">
              <controlPr defaultSize="0" autoFill="0" autoLine="0" autoPict="0">
                <anchor moveWithCells="1">
                  <from>
                    <xdr:col>9</xdr:col>
                    <xdr:colOff>85725</xdr:colOff>
                    <xdr:row>59</xdr:row>
                    <xdr:rowOff>9525</xdr:rowOff>
                  </from>
                  <to>
                    <xdr:col>9</xdr:col>
                    <xdr:colOff>333375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243" name="Check Box 231">
              <controlPr defaultSize="0" autoFill="0" autoLine="0" autoPict="0">
                <anchor moveWithCells="1">
                  <from>
                    <xdr:col>9</xdr:col>
                    <xdr:colOff>85725</xdr:colOff>
                    <xdr:row>60</xdr:row>
                    <xdr:rowOff>9525</xdr:rowOff>
                  </from>
                  <to>
                    <xdr:col>9</xdr:col>
                    <xdr:colOff>333375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244" name="Check Box 232">
              <controlPr defaultSize="0" autoFill="0" autoLine="0" autoPict="0">
                <anchor moveWithCells="1">
                  <from>
                    <xdr:col>9</xdr:col>
                    <xdr:colOff>85725</xdr:colOff>
                    <xdr:row>61</xdr:row>
                    <xdr:rowOff>9525</xdr:rowOff>
                  </from>
                  <to>
                    <xdr:col>9</xdr:col>
                    <xdr:colOff>333375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245" name="Check Box 233">
              <controlPr defaultSize="0" autoFill="0" autoLine="0" autoPict="0">
                <anchor moveWithCells="1">
                  <from>
                    <xdr:col>9</xdr:col>
                    <xdr:colOff>85725</xdr:colOff>
                    <xdr:row>62</xdr:row>
                    <xdr:rowOff>9525</xdr:rowOff>
                  </from>
                  <to>
                    <xdr:col>9</xdr:col>
                    <xdr:colOff>333375</xdr:colOff>
                    <xdr:row>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246" name="Check Box 234">
              <controlPr defaultSize="0" autoFill="0" autoLine="0" autoPict="0">
                <anchor moveWithCells="1">
                  <from>
                    <xdr:col>9</xdr:col>
                    <xdr:colOff>85725</xdr:colOff>
                    <xdr:row>63</xdr:row>
                    <xdr:rowOff>9525</xdr:rowOff>
                  </from>
                  <to>
                    <xdr:col>9</xdr:col>
                    <xdr:colOff>333375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247" name="Check Box 235">
              <controlPr defaultSize="0" autoFill="0" autoLine="0" autoPict="0">
                <anchor moveWithCells="1">
                  <from>
                    <xdr:col>11</xdr:col>
                    <xdr:colOff>95250</xdr:colOff>
                    <xdr:row>58</xdr:row>
                    <xdr:rowOff>9525</xdr:rowOff>
                  </from>
                  <to>
                    <xdr:col>11</xdr:col>
                    <xdr:colOff>342900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248" name="Check Box 236">
              <controlPr defaultSize="0" autoFill="0" autoLine="0" autoPict="0">
                <anchor moveWithCells="1">
                  <from>
                    <xdr:col>11</xdr:col>
                    <xdr:colOff>95250</xdr:colOff>
                    <xdr:row>59</xdr:row>
                    <xdr:rowOff>9525</xdr:rowOff>
                  </from>
                  <to>
                    <xdr:col>11</xdr:col>
                    <xdr:colOff>342900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249" name="Check Box 237">
              <controlPr defaultSize="0" autoFill="0" autoLine="0" autoPict="0">
                <anchor moveWithCells="1">
                  <from>
                    <xdr:col>11</xdr:col>
                    <xdr:colOff>95250</xdr:colOff>
                    <xdr:row>60</xdr:row>
                    <xdr:rowOff>9525</xdr:rowOff>
                  </from>
                  <to>
                    <xdr:col>11</xdr:col>
                    <xdr:colOff>342900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250" name="Check Box 238">
              <controlPr defaultSize="0" autoFill="0" autoLine="0" autoPict="0">
                <anchor moveWithCells="1">
                  <from>
                    <xdr:col>11</xdr:col>
                    <xdr:colOff>95250</xdr:colOff>
                    <xdr:row>61</xdr:row>
                    <xdr:rowOff>9525</xdr:rowOff>
                  </from>
                  <to>
                    <xdr:col>11</xdr:col>
                    <xdr:colOff>342900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51" name="Check Box 239">
              <controlPr defaultSize="0" autoFill="0" autoLine="0" autoPict="0">
                <anchor moveWithCells="1">
                  <from>
                    <xdr:col>11</xdr:col>
                    <xdr:colOff>95250</xdr:colOff>
                    <xdr:row>62</xdr:row>
                    <xdr:rowOff>9525</xdr:rowOff>
                  </from>
                  <to>
                    <xdr:col>11</xdr:col>
                    <xdr:colOff>342900</xdr:colOff>
                    <xdr:row>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52" name="Check Box 240">
              <controlPr defaultSize="0" autoFill="0" autoLine="0" autoPict="0">
                <anchor moveWithCells="1">
                  <from>
                    <xdr:col>11</xdr:col>
                    <xdr:colOff>95250</xdr:colOff>
                    <xdr:row>63</xdr:row>
                    <xdr:rowOff>9525</xdr:rowOff>
                  </from>
                  <to>
                    <xdr:col>11</xdr:col>
                    <xdr:colOff>342900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53" name="Check Box 241">
              <controlPr defaultSize="0" autoFill="0" autoLine="0" autoPict="0">
                <anchor moveWithCells="1">
                  <from>
                    <xdr:col>3</xdr:col>
                    <xdr:colOff>85725</xdr:colOff>
                    <xdr:row>65</xdr:row>
                    <xdr:rowOff>9525</xdr:rowOff>
                  </from>
                  <to>
                    <xdr:col>3</xdr:col>
                    <xdr:colOff>333375</xdr:colOff>
                    <xdr:row>66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54" name="Check Box 242">
              <controlPr defaultSize="0" autoFill="0" autoLine="0" autoPict="0">
                <anchor moveWithCells="1">
                  <from>
                    <xdr:col>3</xdr:col>
                    <xdr:colOff>85725</xdr:colOff>
                    <xdr:row>66</xdr:row>
                    <xdr:rowOff>9525</xdr:rowOff>
                  </from>
                  <to>
                    <xdr:col>3</xdr:col>
                    <xdr:colOff>333375</xdr:colOff>
                    <xdr:row>67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55" name="Check Box 243">
              <controlPr defaultSize="0" autoFill="0" autoLine="0" autoPict="0">
                <anchor moveWithCells="1">
                  <from>
                    <xdr:col>3</xdr:col>
                    <xdr:colOff>85725</xdr:colOff>
                    <xdr:row>67</xdr:row>
                    <xdr:rowOff>9525</xdr:rowOff>
                  </from>
                  <to>
                    <xdr:col>3</xdr:col>
                    <xdr:colOff>333375</xdr:colOff>
                    <xdr:row>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56" name="Check Box 244">
              <controlPr defaultSize="0" autoFill="0" autoLine="0" autoPict="0">
                <anchor moveWithCells="1">
                  <from>
                    <xdr:col>3</xdr:col>
                    <xdr:colOff>85725</xdr:colOff>
                    <xdr:row>68</xdr:row>
                    <xdr:rowOff>19050</xdr:rowOff>
                  </from>
                  <to>
                    <xdr:col>3</xdr:col>
                    <xdr:colOff>333375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57" name="Check Box 245">
              <controlPr defaultSize="0" autoFill="0" autoLine="0" autoPict="0">
                <anchor moveWithCells="1">
                  <from>
                    <xdr:col>3</xdr:col>
                    <xdr:colOff>85725</xdr:colOff>
                    <xdr:row>69</xdr:row>
                    <xdr:rowOff>9525</xdr:rowOff>
                  </from>
                  <to>
                    <xdr:col>3</xdr:col>
                    <xdr:colOff>333375</xdr:colOff>
                    <xdr:row>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58" name="Check Box 246">
              <controlPr defaultSize="0" autoFill="0" autoLine="0" autoPict="0">
                <anchor moveWithCells="1">
                  <from>
                    <xdr:col>3</xdr:col>
                    <xdr:colOff>85725</xdr:colOff>
                    <xdr:row>70</xdr:row>
                    <xdr:rowOff>9525</xdr:rowOff>
                  </from>
                  <to>
                    <xdr:col>3</xdr:col>
                    <xdr:colOff>333375</xdr:colOff>
                    <xdr:row>71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59" name="Check Box 247">
              <controlPr defaultSize="0" autoFill="0" autoLine="0" autoPict="0">
                <anchor moveWithCells="1">
                  <from>
                    <xdr:col>5</xdr:col>
                    <xdr:colOff>85725</xdr:colOff>
                    <xdr:row>65</xdr:row>
                    <xdr:rowOff>9525</xdr:rowOff>
                  </from>
                  <to>
                    <xdr:col>5</xdr:col>
                    <xdr:colOff>333375</xdr:colOff>
                    <xdr:row>66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60" name="Check Box 248">
              <controlPr defaultSize="0" autoFill="0" autoLine="0" autoPict="0">
                <anchor moveWithCells="1">
                  <from>
                    <xdr:col>5</xdr:col>
                    <xdr:colOff>85725</xdr:colOff>
                    <xdr:row>66</xdr:row>
                    <xdr:rowOff>9525</xdr:rowOff>
                  </from>
                  <to>
                    <xdr:col>5</xdr:col>
                    <xdr:colOff>333375</xdr:colOff>
                    <xdr:row>67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61" name="Check Box 249">
              <controlPr defaultSize="0" autoFill="0" autoLine="0" autoPict="0">
                <anchor moveWithCells="1">
                  <from>
                    <xdr:col>5</xdr:col>
                    <xdr:colOff>85725</xdr:colOff>
                    <xdr:row>67</xdr:row>
                    <xdr:rowOff>9525</xdr:rowOff>
                  </from>
                  <to>
                    <xdr:col>5</xdr:col>
                    <xdr:colOff>333375</xdr:colOff>
                    <xdr:row>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62" name="Check Box 250">
              <controlPr defaultSize="0" autoFill="0" autoLine="0" autoPict="0">
                <anchor moveWithCells="1">
                  <from>
                    <xdr:col>5</xdr:col>
                    <xdr:colOff>85725</xdr:colOff>
                    <xdr:row>68</xdr:row>
                    <xdr:rowOff>19050</xdr:rowOff>
                  </from>
                  <to>
                    <xdr:col>5</xdr:col>
                    <xdr:colOff>333375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63" name="Check Box 251">
              <controlPr defaultSize="0" autoFill="0" autoLine="0" autoPict="0">
                <anchor moveWithCells="1">
                  <from>
                    <xdr:col>5</xdr:col>
                    <xdr:colOff>85725</xdr:colOff>
                    <xdr:row>69</xdr:row>
                    <xdr:rowOff>9525</xdr:rowOff>
                  </from>
                  <to>
                    <xdr:col>5</xdr:col>
                    <xdr:colOff>333375</xdr:colOff>
                    <xdr:row>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64" name="Check Box 252">
              <controlPr defaultSize="0" autoFill="0" autoLine="0" autoPict="0">
                <anchor moveWithCells="1">
                  <from>
                    <xdr:col>5</xdr:col>
                    <xdr:colOff>85725</xdr:colOff>
                    <xdr:row>70</xdr:row>
                    <xdr:rowOff>9525</xdr:rowOff>
                  </from>
                  <to>
                    <xdr:col>5</xdr:col>
                    <xdr:colOff>333375</xdr:colOff>
                    <xdr:row>71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65" name="Check Box 253">
              <controlPr defaultSize="0" autoFill="0" autoLine="0" autoPict="0">
                <anchor moveWithCells="1">
                  <from>
                    <xdr:col>7</xdr:col>
                    <xdr:colOff>85725</xdr:colOff>
                    <xdr:row>65</xdr:row>
                    <xdr:rowOff>9525</xdr:rowOff>
                  </from>
                  <to>
                    <xdr:col>7</xdr:col>
                    <xdr:colOff>333375</xdr:colOff>
                    <xdr:row>66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66" name="Check Box 254">
              <controlPr defaultSize="0" autoFill="0" autoLine="0" autoPict="0">
                <anchor moveWithCells="1">
                  <from>
                    <xdr:col>7</xdr:col>
                    <xdr:colOff>85725</xdr:colOff>
                    <xdr:row>66</xdr:row>
                    <xdr:rowOff>9525</xdr:rowOff>
                  </from>
                  <to>
                    <xdr:col>7</xdr:col>
                    <xdr:colOff>333375</xdr:colOff>
                    <xdr:row>67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67" name="Check Box 255">
              <controlPr defaultSize="0" autoFill="0" autoLine="0" autoPict="0">
                <anchor moveWithCells="1">
                  <from>
                    <xdr:col>7</xdr:col>
                    <xdr:colOff>85725</xdr:colOff>
                    <xdr:row>67</xdr:row>
                    <xdr:rowOff>9525</xdr:rowOff>
                  </from>
                  <to>
                    <xdr:col>7</xdr:col>
                    <xdr:colOff>333375</xdr:colOff>
                    <xdr:row>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68" name="Check Box 256">
              <controlPr defaultSize="0" autoFill="0" autoLine="0" autoPict="0">
                <anchor moveWithCells="1">
                  <from>
                    <xdr:col>7</xdr:col>
                    <xdr:colOff>85725</xdr:colOff>
                    <xdr:row>68</xdr:row>
                    <xdr:rowOff>19050</xdr:rowOff>
                  </from>
                  <to>
                    <xdr:col>7</xdr:col>
                    <xdr:colOff>333375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69" name="Check Box 257">
              <controlPr defaultSize="0" autoFill="0" autoLine="0" autoPict="0">
                <anchor moveWithCells="1">
                  <from>
                    <xdr:col>7</xdr:col>
                    <xdr:colOff>85725</xdr:colOff>
                    <xdr:row>69</xdr:row>
                    <xdr:rowOff>9525</xdr:rowOff>
                  </from>
                  <to>
                    <xdr:col>7</xdr:col>
                    <xdr:colOff>333375</xdr:colOff>
                    <xdr:row>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70" name="Check Box 258">
              <controlPr defaultSize="0" autoFill="0" autoLine="0" autoPict="0">
                <anchor moveWithCells="1">
                  <from>
                    <xdr:col>7</xdr:col>
                    <xdr:colOff>85725</xdr:colOff>
                    <xdr:row>70</xdr:row>
                    <xdr:rowOff>9525</xdr:rowOff>
                  </from>
                  <to>
                    <xdr:col>7</xdr:col>
                    <xdr:colOff>333375</xdr:colOff>
                    <xdr:row>71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71" name="Check Box 259">
              <controlPr defaultSize="0" autoFill="0" autoLine="0" autoPict="0">
                <anchor moveWithCells="1">
                  <from>
                    <xdr:col>9</xdr:col>
                    <xdr:colOff>85725</xdr:colOff>
                    <xdr:row>65</xdr:row>
                    <xdr:rowOff>9525</xdr:rowOff>
                  </from>
                  <to>
                    <xdr:col>9</xdr:col>
                    <xdr:colOff>333375</xdr:colOff>
                    <xdr:row>66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72" name="Check Box 260">
              <controlPr defaultSize="0" autoFill="0" autoLine="0" autoPict="0">
                <anchor moveWithCells="1">
                  <from>
                    <xdr:col>9</xdr:col>
                    <xdr:colOff>85725</xdr:colOff>
                    <xdr:row>66</xdr:row>
                    <xdr:rowOff>9525</xdr:rowOff>
                  </from>
                  <to>
                    <xdr:col>9</xdr:col>
                    <xdr:colOff>333375</xdr:colOff>
                    <xdr:row>67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73" name="Check Box 261">
              <controlPr defaultSize="0" autoFill="0" autoLine="0" autoPict="0">
                <anchor moveWithCells="1">
                  <from>
                    <xdr:col>9</xdr:col>
                    <xdr:colOff>85725</xdr:colOff>
                    <xdr:row>67</xdr:row>
                    <xdr:rowOff>9525</xdr:rowOff>
                  </from>
                  <to>
                    <xdr:col>9</xdr:col>
                    <xdr:colOff>333375</xdr:colOff>
                    <xdr:row>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74" name="Check Box 262">
              <controlPr defaultSize="0" autoFill="0" autoLine="0" autoPict="0">
                <anchor moveWithCells="1">
                  <from>
                    <xdr:col>9</xdr:col>
                    <xdr:colOff>85725</xdr:colOff>
                    <xdr:row>68</xdr:row>
                    <xdr:rowOff>19050</xdr:rowOff>
                  </from>
                  <to>
                    <xdr:col>9</xdr:col>
                    <xdr:colOff>333375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75" name="Check Box 263">
              <controlPr defaultSize="0" autoFill="0" autoLine="0" autoPict="0">
                <anchor moveWithCells="1">
                  <from>
                    <xdr:col>9</xdr:col>
                    <xdr:colOff>85725</xdr:colOff>
                    <xdr:row>69</xdr:row>
                    <xdr:rowOff>9525</xdr:rowOff>
                  </from>
                  <to>
                    <xdr:col>9</xdr:col>
                    <xdr:colOff>333375</xdr:colOff>
                    <xdr:row>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76" name="Check Box 264">
              <controlPr defaultSize="0" autoFill="0" autoLine="0" autoPict="0">
                <anchor moveWithCells="1">
                  <from>
                    <xdr:col>9</xdr:col>
                    <xdr:colOff>85725</xdr:colOff>
                    <xdr:row>70</xdr:row>
                    <xdr:rowOff>9525</xdr:rowOff>
                  </from>
                  <to>
                    <xdr:col>9</xdr:col>
                    <xdr:colOff>333375</xdr:colOff>
                    <xdr:row>71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77" name="Check Box 265">
              <controlPr defaultSize="0" autoFill="0" autoLine="0" autoPict="0">
                <anchor moveWithCells="1">
                  <from>
                    <xdr:col>11</xdr:col>
                    <xdr:colOff>95250</xdr:colOff>
                    <xdr:row>65</xdr:row>
                    <xdr:rowOff>9525</xdr:rowOff>
                  </from>
                  <to>
                    <xdr:col>11</xdr:col>
                    <xdr:colOff>342900</xdr:colOff>
                    <xdr:row>66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78" name="Check Box 266">
              <controlPr defaultSize="0" autoFill="0" autoLine="0" autoPict="0">
                <anchor moveWithCells="1">
                  <from>
                    <xdr:col>11</xdr:col>
                    <xdr:colOff>95250</xdr:colOff>
                    <xdr:row>66</xdr:row>
                    <xdr:rowOff>9525</xdr:rowOff>
                  </from>
                  <to>
                    <xdr:col>11</xdr:col>
                    <xdr:colOff>342900</xdr:colOff>
                    <xdr:row>67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79" name="Check Box 267">
              <controlPr defaultSize="0" autoFill="0" autoLine="0" autoPict="0">
                <anchor moveWithCells="1">
                  <from>
                    <xdr:col>11</xdr:col>
                    <xdr:colOff>95250</xdr:colOff>
                    <xdr:row>67</xdr:row>
                    <xdr:rowOff>9525</xdr:rowOff>
                  </from>
                  <to>
                    <xdr:col>11</xdr:col>
                    <xdr:colOff>342900</xdr:colOff>
                    <xdr:row>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80" name="Check Box 268">
              <controlPr defaultSize="0" autoFill="0" autoLine="0" autoPict="0">
                <anchor moveWithCells="1">
                  <from>
                    <xdr:col>11</xdr:col>
                    <xdr:colOff>95250</xdr:colOff>
                    <xdr:row>68</xdr:row>
                    <xdr:rowOff>19050</xdr:rowOff>
                  </from>
                  <to>
                    <xdr:col>11</xdr:col>
                    <xdr:colOff>342900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81" name="Check Box 269">
              <controlPr defaultSize="0" autoFill="0" autoLine="0" autoPict="0">
                <anchor moveWithCells="1">
                  <from>
                    <xdr:col>11</xdr:col>
                    <xdr:colOff>95250</xdr:colOff>
                    <xdr:row>69</xdr:row>
                    <xdr:rowOff>9525</xdr:rowOff>
                  </from>
                  <to>
                    <xdr:col>11</xdr:col>
                    <xdr:colOff>342900</xdr:colOff>
                    <xdr:row>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82" name="Check Box 270">
              <controlPr defaultSize="0" autoFill="0" autoLine="0" autoPict="0">
                <anchor moveWithCells="1">
                  <from>
                    <xdr:col>11</xdr:col>
                    <xdr:colOff>95250</xdr:colOff>
                    <xdr:row>70</xdr:row>
                    <xdr:rowOff>9525</xdr:rowOff>
                  </from>
                  <to>
                    <xdr:col>11</xdr:col>
                    <xdr:colOff>342900</xdr:colOff>
                    <xdr:row>71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142C9AE-8577-4AEF-B923-3798CE6B7E56}">
          <x14:formula1>
            <xm:f>ข้อมูล!$A$11:$A$23</xm:f>
          </x14:formula1>
          <xm:sqref>Q4:T4</xm:sqref>
        </x14:dataValidation>
        <x14:dataValidation type="list" allowBlank="1" showInputMessage="1" showErrorMessage="1" xr:uid="{8CE321F5-CB50-49E7-869F-42098683C7A1}">
          <x14:formula1>
            <xm:f>ข้อมูล!$B$11:$B$15</xm:f>
          </x14:formula1>
          <xm:sqref>B5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ข้อมูล</vt:lpstr>
      <vt:lpstr>สมรรถนะ_สนับสนุน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Manote Tonsing</dc:creator>
  <cp:lastModifiedBy>Manote Tonsing</cp:lastModifiedBy>
  <dcterms:created xsi:type="dcterms:W3CDTF">2025-01-27T04:16:45Z</dcterms:created>
  <dcterms:modified xsi:type="dcterms:W3CDTF">2025-02-20T10:34:18Z</dcterms:modified>
</cp:coreProperties>
</file>