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E:\รูปสัปดาห์วันวิทยาศาสตร์\"/>
    </mc:Choice>
  </mc:AlternateContent>
  <xr:revisionPtr revIDLastSave="0" documentId="13_ncr:1_{34ED4913-6CB6-4A2B-8ED5-E709CA3BB0E9}" xr6:coauthVersionLast="47" xr6:coauthVersionMax="47" xr10:uidLastSave="{00000000-0000-0000-0000-000000000000}"/>
  <bookViews>
    <workbookView xWindow="-120" yWindow="-120" windowWidth="24240" windowHeight="13140" firstSheet="1" activeTab="1" xr2:uid="{0816196A-67CD-4DEA-BB05-E1AB99D0BD85}"/>
  </bookViews>
  <sheets>
    <sheet name="ข้อมูล" sheetId="1" state="hidden" r:id="rId1"/>
    <sheet name="สมรรถนะ_บริหาร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" i="2" l="1"/>
  <c r="D7" i="2" l="1"/>
  <c r="K7" i="2" s="1"/>
  <c r="D6" i="2"/>
  <c r="K6" i="2" s="1"/>
  <c r="P43" i="2" l="1"/>
  <c r="P44" i="2" s="1"/>
  <c r="O43" i="2"/>
  <c r="O44" i="2" s="1"/>
  <c r="N43" i="2"/>
  <c r="N44" i="2" s="1"/>
  <c r="M43" i="2"/>
  <c r="M44" i="2" s="1"/>
  <c r="P39" i="2"/>
  <c r="P41" i="2" s="1"/>
  <c r="O39" i="2"/>
  <c r="O41" i="2" s="1"/>
  <c r="N39" i="2"/>
  <c r="N41" i="2" s="1"/>
  <c r="M39" i="2"/>
  <c r="M41" i="2" s="1"/>
  <c r="P36" i="2"/>
  <c r="P37" i="2" s="1"/>
  <c r="O36" i="2"/>
  <c r="O37" i="2" s="1"/>
  <c r="N36" i="2"/>
  <c r="N37" i="2" s="1"/>
  <c r="M36" i="2"/>
  <c r="M37" i="2" s="1"/>
  <c r="P32" i="2"/>
  <c r="P34" i="2" s="1"/>
  <c r="O32" i="2"/>
  <c r="O34" i="2" s="1"/>
  <c r="N32" i="2"/>
  <c r="N34" i="2" s="1"/>
  <c r="M32" i="2"/>
  <c r="M34" i="2" s="1"/>
  <c r="P29" i="2"/>
  <c r="P30" i="2" s="1"/>
  <c r="O29" i="2"/>
  <c r="O30" i="2" s="1"/>
  <c r="N29" i="2"/>
  <c r="N30" i="2" s="1"/>
  <c r="M29" i="2"/>
  <c r="M30" i="2" s="1"/>
  <c r="P25" i="2"/>
  <c r="P27" i="2" s="1"/>
  <c r="O25" i="2"/>
  <c r="O27" i="2" s="1"/>
  <c r="N25" i="2"/>
  <c r="N27" i="2" s="1"/>
  <c r="M25" i="2"/>
  <c r="M27" i="2" s="1"/>
  <c r="P22" i="2"/>
  <c r="P23" i="2" s="1"/>
  <c r="O22" i="2"/>
  <c r="O23" i="2" s="1"/>
  <c r="N22" i="2"/>
  <c r="N23" i="2" s="1"/>
  <c r="M22" i="2"/>
  <c r="M23" i="2" s="1"/>
  <c r="P18" i="2"/>
  <c r="P20" i="2" s="1"/>
  <c r="O18" i="2"/>
  <c r="O20" i="2" s="1"/>
  <c r="N18" i="2"/>
  <c r="N20" i="2" s="1"/>
  <c r="M18" i="2"/>
  <c r="M20" i="2" s="1"/>
  <c r="P15" i="2"/>
  <c r="O15" i="2"/>
  <c r="N11" i="2"/>
  <c r="N13" i="2" s="1"/>
  <c r="P11" i="2"/>
  <c r="P13" i="2" s="1"/>
  <c r="O11" i="2"/>
  <c r="O13" i="2" s="1"/>
  <c r="M11" i="2"/>
  <c r="M13" i="2" s="1"/>
  <c r="M15" i="2"/>
  <c r="P65" i="2" l="1"/>
  <c r="P66" i="2" s="1"/>
  <c r="O65" i="2"/>
  <c r="O66" i="2" s="1"/>
  <c r="N65" i="2"/>
  <c r="N66" i="2" s="1"/>
  <c r="M65" i="2"/>
  <c r="M66" i="2" s="1"/>
  <c r="P61" i="2"/>
  <c r="P63" i="2" s="1"/>
  <c r="O61" i="2"/>
  <c r="O63" i="2" s="1"/>
  <c r="N61" i="2"/>
  <c r="N63" i="2" s="1"/>
  <c r="M61" i="2"/>
  <c r="M63" i="2" s="1"/>
  <c r="P58" i="2"/>
  <c r="P59" i="2" s="1"/>
  <c r="O58" i="2"/>
  <c r="O59" i="2" s="1"/>
  <c r="N58" i="2"/>
  <c r="N59" i="2" s="1"/>
  <c r="M58" i="2"/>
  <c r="M59" i="2" s="1"/>
  <c r="P54" i="2"/>
  <c r="P56" i="2" s="1"/>
  <c r="O54" i="2"/>
  <c r="O56" i="2" s="1"/>
  <c r="N54" i="2"/>
  <c r="N56" i="2" s="1"/>
  <c r="M54" i="2"/>
  <c r="M56" i="2" s="1"/>
  <c r="N51" i="2"/>
  <c r="N52" i="2" s="1"/>
  <c r="P51" i="2"/>
  <c r="P52" i="2" s="1"/>
  <c r="O51" i="2"/>
  <c r="O52" i="2" s="1"/>
  <c r="M51" i="2"/>
  <c r="M52" i="2" s="1"/>
  <c r="N47" i="2"/>
  <c r="N49" i="2" s="1"/>
  <c r="O47" i="2"/>
  <c r="O49" i="2" s="1"/>
  <c r="P47" i="2"/>
  <c r="P49" i="2" s="1"/>
  <c r="M47" i="2"/>
  <c r="M49" i="2" s="1"/>
  <c r="P16" i="2"/>
  <c r="O16" i="2"/>
  <c r="N15" i="2"/>
  <c r="N16" i="2" s="1"/>
  <c r="M16" i="2"/>
  <c r="U33" i="2" l="1" a="1"/>
  <c r="U33" i="2" s="1"/>
  <c r="S10" i="2" a="1"/>
  <c r="S10" i="2" s="1"/>
  <c r="V26" i="2" a="1"/>
  <c r="V26" i="2" s="1"/>
  <c r="Q10" i="2" a="1"/>
  <c r="Q10" i="2" s="1"/>
  <c r="T26" i="2" a="1"/>
  <c r="T26" i="2" s="1"/>
  <c r="S26" i="2" a="1"/>
  <c r="S26" i="2" s="1"/>
  <c r="T40" i="2" a="1"/>
  <c r="T40" i="2" s="1"/>
  <c r="S38" i="2" a="1"/>
  <c r="S38" i="2" s="1"/>
  <c r="U26" i="2" a="1"/>
  <c r="U26" i="2" s="1"/>
  <c r="V19" i="2" a="1"/>
  <c r="V19" i="2" s="1"/>
  <c r="U19" i="2" a="1"/>
  <c r="U19" i="2" s="1"/>
  <c r="Q38" i="2" a="1"/>
  <c r="Q38" i="2" s="1"/>
  <c r="S40" i="2" a="1"/>
  <c r="S40" i="2" s="1"/>
  <c r="T19" i="2" a="1"/>
  <c r="T19" i="2" s="1"/>
  <c r="S31" i="2" a="1"/>
  <c r="S31" i="2" s="1"/>
  <c r="S19" i="2" a="1"/>
  <c r="S19" i="2" s="1"/>
  <c r="T33" i="2" a="1"/>
  <c r="T33" i="2" s="1"/>
  <c r="S33" i="2" a="1"/>
  <c r="S33" i="2" s="1"/>
  <c r="Q17" i="2" a="1"/>
  <c r="Q17" i="2" s="1"/>
  <c r="S12" i="2" a="1"/>
  <c r="S12" i="2" s="1"/>
  <c r="R26" i="2" a="1"/>
  <c r="R26" i="2" s="1"/>
  <c r="V40" i="2" a="1"/>
  <c r="V40" i="2" s="1"/>
  <c r="Q31" i="2" a="1"/>
  <c r="Q31" i="2" s="1"/>
  <c r="R40" i="2" a="1"/>
  <c r="R40" i="2" s="1"/>
  <c r="R19" i="2" a="1"/>
  <c r="R19" i="2" s="1"/>
  <c r="U40" i="2" a="1"/>
  <c r="U40" i="2" s="1"/>
  <c r="V12" i="2" a="1"/>
  <c r="V12" i="2" s="1"/>
  <c r="S24" i="2" a="1"/>
  <c r="S24" i="2" s="1"/>
  <c r="U12" i="2" a="1"/>
  <c r="U12" i="2" s="1"/>
  <c r="Q24" i="2" a="1"/>
  <c r="Q24" i="2" s="1"/>
  <c r="T12" i="2" a="1"/>
  <c r="T12" i="2" s="1"/>
  <c r="V33" i="2" a="1"/>
  <c r="V33" i="2" s="1"/>
  <c r="S17" i="2" a="1"/>
  <c r="S17" i="2" s="1"/>
  <c r="R12" i="2" a="1"/>
  <c r="R12" i="2" s="1"/>
  <c r="R33" i="2" a="1"/>
  <c r="R33" i="2" s="1"/>
  <c r="V55" i="2" a="1"/>
  <c r="V55" i="2" s="1"/>
  <c r="R62" i="2" a="1"/>
  <c r="R62" i="2" s="1"/>
  <c r="S48" i="2" a="1"/>
  <c r="S48" i="2" s="1"/>
  <c r="U55" i="2" a="1"/>
  <c r="U55" i="2" s="1"/>
  <c r="R48" i="2" a="1"/>
  <c r="R48" i="2" s="1"/>
  <c r="S60" i="2" a="1"/>
  <c r="S60" i="2" s="1"/>
  <c r="Q46" i="2" a="1"/>
  <c r="Q46" i="2" s="1"/>
  <c r="Q60" i="2" a="1"/>
  <c r="Q60" i="2" s="1"/>
  <c r="U48" i="2" a="1"/>
  <c r="U48" i="2" s="1"/>
  <c r="S55" i="2" a="1"/>
  <c r="S55" i="2" s="1"/>
  <c r="S53" i="2" a="1"/>
  <c r="S53" i="2" s="1"/>
  <c r="U62" i="2" a="1"/>
  <c r="U62" i="2" s="1"/>
  <c r="Q53" i="2" a="1"/>
  <c r="Q53" i="2" s="1"/>
  <c r="S46" i="2" a="1"/>
  <c r="S46" i="2" s="1"/>
  <c r="T55" i="2" a="1"/>
  <c r="T55" i="2" s="1"/>
  <c r="R55" i="2" a="1"/>
  <c r="R55" i="2" s="1"/>
  <c r="V62" i="2" a="1"/>
  <c r="V62" i="2" s="1"/>
  <c r="T62" i="2" a="1"/>
  <c r="T62" i="2" s="1"/>
  <c r="S62" i="2" a="1"/>
  <c r="S62" i="2" s="1"/>
  <c r="T48" i="2" a="1"/>
  <c r="T48" i="2" s="1"/>
  <c r="V48" i="2" a="1"/>
  <c r="V48" i="2" s="1"/>
  <c r="Q62" i="2" l="1"/>
  <c r="W64" i="2" s="1"/>
  <c r="W66" i="2" s="1"/>
  <c r="Q48" i="2"/>
  <c r="W50" i="2" s="1"/>
  <c r="W52" i="2" s="1"/>
  <c r="Q55" i="2"/>
  <c r="W57" i="2" s="1"/>
  <c r="W59" i="2" s="1"/>
  <c r="Q33" i="2"/>
  <c r="W35" i="2" s="1"/>
  <c r="W37" i="2" s="1"/>
  <c r="Q12" i="2"/>
  <c r="W14" i="2" s="1"/>
  <c r="W16" i="2" s="1"/>
  <c r="Q19" i="2"/>
  <c r="W21" i="2" s="1"/>
  <c r="W23" i="2" s="1"/>
  <c r="Q40" i="2"/>
  <c r="W42" i="2" s="1"/>
  <c r="W44" i="2" s="1"/>
  <c r="Q26" i="2"/>
  <c r="W28" i="2" s="1"/>
  <c r="W30" i="2" s="1"/>
  <c r="U14" i="2" l="1"/>
  <c r="U16" i="2" s="1"/>
  <c r="W67" i="2"/>
  <c r="W68" i="2" s="1"/>
  <c r="U57" i="2"/>
  <c r="U59" i="2" s="1"/>
  <c r="U50" i="2"/>
  <c r="U52" i="2" s="1"/>
  <c r="U64" i="2"/>
  <c r="U66" i="2" s="1"/>
  <c r="U21" i="2"/>
  <c r="U23" i="2" s="1"/>
  <c r="U35" i="2"/>
  <c r="U37" i="2" s="1"/>
  <c r="U28" i="2"/>
  <c r="U30" i="2" s="1"/>
  <c r="U42" i="2"/>
  <c r="U44" i="2" s="1"/>
  <c r="U67" i="2" l="1"/>
  <c r="U6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<sst xmlns="http://schemas.openxmlformats.org/spreadsheetml/2006/main" count="582" uniqueCount="333">
  <si>
    <t>ตารางแสดงระดับความคาดหวังของสมรรถนะ แบ่งตามประเภทบุคลากร</t>
  </si>
  <si>
    <t>บุคลากรประเภทวิชาการ ที่ไม่ได้ดำรงตำแหน่งบริหาร</t>
  </si>
  <si>
    <t>ประเภท</t>
  </si>
  <si>
    <t>สมรรถนะหลัก</t>
  </si>
  <si>
    <t xml:space="preserve">  อาจารย์</t>
  </si>
  <si>
    <t xml:space="preserve">  ผู้ช่วยศาสตราจารย์</t>
  </si>
  <si>
    <t xml:space="preserve">  รองศาสตราจารย์</t>
  </si>
  <si>
    <t xml:space="preserve">  ศาสตราจารย์</t>
  </si>
  <si>
    <t>บุคลากรประเภทสนับสนุน ที่ไม่ได้ดำรงตำแหน่งบริหาร</t>
  </si>
  <si>
    <t>ตำแหน่ง</t>
  </si>
  <si>
    <t>สมรรถนะเฉพาะตามลักษณะงานที่ปฏิบัติ</t>
  </si>
  <si>
    <t xml:space="preserve">  ช่างเทคนิค</t>
  </si>
  <si>
    <t xml:space="preserve">  พนักงานส่วนงาน</t>
  </si>
  <si>
    <t xml:space="preserve">  ผู้ปฏิบัติงานวิทยาศาสตร์</t>
  </si>
  <si>
    <t xml:space="preserve">  ชำนาญงาน</t>
  </si>
  <si>
    <t xml:space="preserve">  ผู้ปฏิบัติงานบริหาร</t>
  </si>
  <si>
    <t xml:space="preserve">  ชำนาญงานพิเศษ</t>
  </si>
  <si>
    <t xml:space="preserve">  วิศวกรไฟฟ้า</t>
  </si>
  <si>
    <t xml:space="preserve">  ชำนาญการ</t>
  </si>
  <si>
    <t xml:space="preserve">  นักวิชาการศึกษา</t>
  </si>
  <si>
    <t xml:space="preserve">  ชำนาญการพิเศษ</t>
  </si>
  <si>
    <t xml:space="preserve">  นักวิชาการคอมพิวเตอร์</t>
  </si>
  <si>
    <t xml:space="preserve">  เชี่ยวชาญ/ผู้เชี่ยวชาญ</t>
  </si>
  <si>
    <t xml:space="preserve">  เจ้าหน้าที่บริหารงานทั่วไป</t>
  </si>
  <si>
    <t xml:space="preserve">  เชี่ยวชาญพิเศษ</t>
  </si>
  <si>
    <t xml:space="preserve">  นักวิชาการพัสดุ</t>
  </si>
  <si>
    <t xml:space="preserve">  นักวิชาการเงินและบัญชี</t>
  </si>
  <si>
    <t xml:space="preserve">  นักวิทยาศาสตร์</t>
  </si>
  <si>
    <t xml:space="preserve">  นักวิชาการโสตทัศนศึกษา</t>
  </si>
  <si>
    <t xml:space="preserve">  เจ้าหน้าที่วิจัย</t>
  </si>
  <si>
    <t xml:space="preserve">  นักวิจัย</t>
  </si>
  <si>
    <t>ผู้ปฏิบัติงานในมหาวิทยาลัย ที่ดำรงตำแหน่งบริหาร</t>
  </si>
  <si>
    <t>สมรรถนะบริหาร</t>
  </si>
  <si>
    <t>รองคณบดีฯ ฝ่ายบริหารและยุทธศาสตร์</t>
  </si>
  <si>
    <t>รองศาสตราจารย์</t>
  </si>
  <si>
    <t>รองคณบดีฯ ฝ่ายกิจการนักศึกษา กิจการพิเศษและวิเทศน์สัมพันธ์</t>
  </si>
  <si>
    <t>ผู้ช่วยศาสตราจารย์</t>
  </si>
  <si>
    <t>รองคณบดีฯ ฝ่ายวิจัยและบริการวิชาการ</t>
  </si>
  <si>
    <t>รองคณบดีฯ ฝ่ายวิชาการและประกันคุณภาพการศึกษา</t>
  </si>
  <si>
    <t>ผู้ช่วยคณบดีคณะวิทยาศาสตร์</t>
  </si>
  <si>
    <t>ผู้อำนวยการสำนักงานคณบดี</t>
  </si>
  <si>
    <t>ชำนาญการพิเศษ</t>
  </si>
  <si>
    <t>รก.หัวหน้างานบริการการศึกษาและกิจการนักศึกษา</t>
  </si>
  <si>
    <t>หัวหน้างานนโยบาย แผนและประกันคุณภาพ</t>
  </si>
  <si>
    <t>หัวหน้างาน</t>
  </si>
  <si>
    <t>หัวหน้างานบริการวิชาการและวิจัย</t>
  </si>
  <si>
    <t>หัวหน้างานคลังและพัสดุ</t>
  </si>
  <si>
    <t>รก.หัวหน้างานบริหารและธุรการ</t>
  </si>
  <si>
    <t>เจ้าหน้าที่บริหารงานทั่วไปปฏิบัติการ</t>
  </si>
  <si>
    <t xml:space="preserve">แบบฟอร์มการรายงานระดับความคาดหวังของสมรรถนะ </t>
  </si>
  <si>
    <t>ชื่อ-สกุล</t>
  </si>
  <si>
    <t>ตำแหน่งบริหาร</t>
  </si>
  <si>
    <t>ระดับสมรรถนะหลักที่ถูกประเมิน</t>
  </si>
  <si>
    <t>จำนวน Bullet</t>
  </si>
  <si>
    <t>ระดับสมรรถนะทางการบริหารที่ถูกประเมิน</t>
  </si>
  <si>
    <t>ระดับสมรรถนะ</t>
  </si>
  <si>
    <t>1.  การมุ่งผลสัมฤทธิ์ (Achievement Motivation)</t>
  </si>
  <si>
    <t>เลือก</t>
  </si>
  <si>
    <t>ตนเอง</t>
  </si>
  <si>
    <t>ผู้บังคับบัญชา</t>
  </si>
  <si>
    <t xml:space="preserve"> คะแนนที่ได้ มากกว่า 1 ให้ปัดเป็นจำนวนเต็ม 1
และให้ประเมินสมรรถนะ ในหัวข้ออื่น ๆ จนครบทุกสมรรถนะตามที่ มหาวิทยาลัยกำหนด                </t>
  </si>
  <si>
    <t>1.1.1</t>
  </si>
  <si>
    <t>1.2.1</t>
  </si>
  <si>
    <t>1.3.1</t>
  </si>
  <si>
    <t>1.4.1</t>
  </si>
  <si>
    <t>1.5.1</t>
  </si>
  <si>
    <t>1.1.2</t>
  </si>
  <si>
    <t>1.2.2</t>
  </si>
  <si>
    <t>1.3.2</t>
  </si>
  <si>
    <t>1.4.2</t>
  </si>
  <si>
    <t>1.5.2</t>
  </si>
  <si>
    <t>1.1.3</t>
  </si>
  <si>
    <t>1.2.3</t>
  </si>
  <si>
    <t>1.3.3</t>
  </si>
  <si>
    <t>1.4.3</t>
  </si>
  <si>
    <t>1.5.3</t>
  </si>
  <si>
    <t>คะแนนที่ได้</t>
  </si>
  <si>
    <t>1.1.4</t>
  </si>
  <si>
    <t>1.2.4</t>
  </si>
  <si>
    <t>1.3.4</t>
  </si>
  <si>
    <t>1.4.4</t>
  </si>
  <si>
    <t>1.5.4</t>
  </si>
  <si>
    <t>1.1.5</t>
  </si>
  <si>
    <t>1.2.5</t>
  </si>
  <si>
    <t>1.3.5</t>
  </si>
  <si>
    <t>1.4.5</t>
  </si>
  <si>
    <t>1.5.5</t>
  </si>
  <si>
    <t>สรุปผล</t>
  </si>
  <si>
    <t>1.1.6</t>
  </si>
  <si>
    <t>1.2.6</t>
  </si>
  <si>
    <t>1.3.6</t>
  </si>
  <si>
    <t>1.4.6</t>
  </si>
  <si>
    <t>1.5.6</t>
  </si>
  <si>
    <t>2. บริการที่ดี (Service Mind)</t>
  </si>
  <si>
    <t>2.1.1</t>
  </si>
  <si>
    <t>2.2.1</t>
  </si>
  <si>
    <t>2.3.1</t>
  </si>
  <si>
    <t>2.4.1</t>
  </si>
  <si>
    <t>2.5.1</t>
  </si>
  <si>
    <t xml:space="preserve">  คะแนนที่ได้ (bullet ที่ได้/bullet ทั้งหมดของระดับตำแหน่ง)</t>
  </si>
  <si>
    <t>2.1.2</t>
  </si>
  <si>
    <t>2.2.2</t>
  </si>
  <si>
    <t>2.3.2</t>
  </si>
  <si>
    <t>2.4.2</t>
  </si>
  <si>
    <t>2.5.2</t>
  </si>
  <si>
    <t>2.1.3</t>
  </si>
  <si>
    <t>2.2.3</t>
  </si>
  <si>
    <t>2.3.3</t>
  </si>
  <si>
    <t>2.4.3</t>
  </si>
  <si>
    <t>2.5.3</t>
  </si>
  <si>
    <t>2.1.4</t>
  </si>
  <si>
    <t>2.2.4</t>
  </si>
  <si>
    <t>2.3.4</t>
  </si>
  <si>
    <t>2.4.4</t>
  </si>
  <si>
    <t>2.5.4</t>
  </si>
  <si>
    <t>2.1.5</t>
  </si>
  <si>
    <t>2.2.5</t>
  </si>
  <si>
    <t>2.3.5</t>
  </si>
  <si>
    <t>2.4.5</t>
  </si>
  <si>
    <t>2.5.5</t>
  </si>
  <si>
    <t>2.1.6</t>
  </si>
  <si>
    <t>2.2.6</t>
  </si>
  <si>
    <t>2.3.6</t>
  </si>
  <si>
    <t>2.4.6</t>
  </si>
  <si>
    <t>2.5.6</t>
  </si>
  <si>
    <t>3. การสั่งสมความเชี่ยวชาญในงานอาชีพ (Expertise)</t>
  </si>
  <si>
    <t>3.1.1</t>
  </si>
  <si>
    <t>3.2.1</t>
  </si>
  <si>
    <t>3.3.1</t>
  </si>
  <si>
    <t>3.4.1</t>
  </si>
  <si>
    <t>3.5.1</t>
  </si>
  <si>
    <t>3.1.2</t>
  </si>
  <si>
    <t>3.2.2</t>
  </si>
  <si>
    <t>3.3.2</t>
  </si>
  <si>
    <t>3.4.2</t>
  </si>
  <si>
    <t>3.5.2</t>
  </si>
  <si>
    <t>3.1.3</t>
  </si>
  <si>
    <t>3.2.3</t>
  </si>
  <si>
    <t>3.3.3</t>
  </si>
  <si>
    <t>3.4.3</t>
  </si>
  <si>
    <t>3.5.3</t>
  </si>
  <si>
    <t>3.1.4</t>
  </si>
  <si>
    <t>3.2.4</t>
  </si>
  <si>
    <t>3.3.4</t>
  </si>
  <si>
    <t>3.4.4</t>
  </si>
  <si>
    <t>3.5.4</t>
  </si>
  <si>
    <t>3.1.5</t>
  </si>
  <si>
    <t>3.2.5</t>
  </si>
  <si>
    <t>3.3.5</t>
  </si>
  <si>
    <t>3.4.5</t>
  </si>
  <si>
    <t>3.5.5</t>
  </si>
  <si>
    <t>3.1.6</t>
  </si>
  <si>
    <t>3.2.6</t>
  </si>
  <si>
    <t>3.3.6</t>
  </si>
  <si>
    <t>3.4.6</t>
  </si>
  <si>
    <t>3.5.6</t>
  </si>
  <si>
    <t>4. การยึดมั่นในความถูกต้องชอบธรรม และจริยธรรม (Integrity)</t>
  </si>
  <si>
    <t>4.1.1</t>
  </si>
  <si>
    <t>4.2.1</t>
  </si>
  <si>
    <t>4.3.1</t>
  </si>
  <si>
    <t>4.4.1</t>
  </si>
  <si>
    <t>4.5.1</t>
  </si>
  <si>
    <t>4.1.2</t>
  </si>
  <si>
    <t>4.2.2</t>
  </si>
  <si>
    <t>4.3.2</t>
  </si>
  <si>
    <t>4.4.2</t>
  </si>
  <si>
    <t>4.5.2</t>
  </si>
  <si>
    <t>4.1.3</t>
  </si>
  <si>
    <t>4.2.3</t>
  </si>
  <si>
    <t>4.3.3</t>
  </si>
  <si>
    <t>4.4.3</t>
  </si>
  <si>
    <t>4.5.3</t>
  </si>
  <si>
    <t>4.1.4</t>
  </si>
  <si>
    <t>4.2.4</t>
  </si>
  <si>
    <t>4.3.4</t>
  </si>
  <si>
    <t>4.4.4</t>
  </si>
  <si>
    <t>4.5.4</t>
  </si>
  <si>
    <t>4.1.5</t>
  </si>
  <si>
    <t>4.2.5</t>
  </si>
  <si>
    <t>4.3.5</t>
  </si>
  <si>
    <t>4.4.5</t>
  </si>
  <si>
    <t>4.5.5</t>
  </si>
  <si>
    <t>4.1.6</t>
  </si>
  <si>
    <t>4.2.6</t>
  </si>
  <si>
    <t>4.3.6</t>
  </si>
  <si>
    <t>4.4.6</t>
  </si>
  <si>
    <t>4.5.6</t>
  </si>
  <si>
    <t>5. การทำงานเป็นทีม (Teamwork)</t>
  </si>
  <si>
    <t>5.1.1</t>
  </si>
  <si>
    <t>5.2.1</t>
  </si>
  <si>
    <t>5.3.1</t>
  </si>
  <si>
    <t>5.4.1</t>
  </si>
  <si>
    <t>5.5.1</t>
  </si>
  <si>
    <t>5.1.2</t>
  </si>
  <si>
    <t>5.2.2</t>
  </si>
  <si>
    <t>5.3.2</t>
  </si>
  <si>
    <t>5.4.2</t>
  </si>
  <si>
    <t>5.5.2</t>
  </si>
  <si>
    <t>5.1.3</t>
  </si>
  <si>
    <t>5.2.3</t>
  </si>
  <si>
    <t>5.3.3</t>
  </si>
  <si>
    <t>5.4.3</t>
  </si>
  <si>
    <t>5.5.3</t>
  </si>
  <si>
    <t>5.1.4</t>
  </si>
  <si>
    <t>5.2.4</t>
  </si>
  <si>
    <t>5.3.4</t>
  </si>
  <si>
    <t>5.4.4</t>
  </si>
  <si>
    <t>5.5.4</t>
  </si>
  <si>
    <t>5.1.5</t>
  </si>
  <si>
    <t>5.2.5</t>
  </si>
  <si>
    <t>5.3.5</t>
  </si>
  <si>
    <t>5.4.5</t>
  </si>
  <si>
    <t>5.5.5</t>
  </si>
  <si>
    <t>5.1.6</t>
  </si>
  <si>
    <t>5.2.6</t>
  </si>
  <si>
    <t>5.3.6</t>
  </si>
  <si>
    <t>5.4.6</t>
  </si>
  <si>
    <t>5.5.6</t>
  </si>
  <si>
    <t>สมรรถนะทางการบริหาร</t>
  </si>
  <si>
    <t>1.  สภาวะผู้นำและศักยภาพเพื่อนำการปรับเปลี่ยน (Leadership &amp; Change Leadership)</t>
  </si>
  <si>
    <t>L1.1.1</t>
  </si>
  <si>
    <t>L1.2.1</t>
  </si>
  <si>
    <t>L1.3.1</t>
  </si>
  <si>
    <t>L1.4.1</t>
  </si>
  <si>
    <t>L1.5.1</t>
  </si>
  <si>
    <t>L1.1.2</t>
  </si>
  <si>
    <t>L1.2.2</t>
  </si>
  <si>
    <t>L1.3.2</t>
  </si>
  <si>
    <t>L1.4.2</t>
  </si>
  <si>
    <t>L1.5.2</t>
  </si>
  <si>
    <t>L1.1.3</t>
  </si>
  <si>
    <t>L1.2.3</t>
  </si>
  <si>
    <t>L1.3.3</t>
  </si>
  <si>
    <t>L1.4.3</t>
  </si>
  <si>
    <t>L1.5.3</t>
  </si>
  <si>
    <t>L1.1.4</t>
  </si>
  <si>
    <t>L1.2.4</t>
  </si>
  <si>
    <t>L1.3.4</t>
  </si>
  <si>
    <t>L1.4.4</t>
  </si>
  <si>
    <t>L1.5.4</t>
  </si>
  <si>
    <t>L1.1.5</t>
  </si>
  <si>
    <t>L1.2.5</t>
  </si>
  <si>
    <t>L1.3.5</t>
  </si>
  <si>
    <t>L1.4.5</t>
  </si>
  <si>
    <t>L1.5.5</t>
  </si>
  <si>
    <t>L1.1.6</t>
  </si>
  <si>
    <t>L1.2.6</t>
  </si>
  <si>
    <t>L1.3.6</t>
  </si>
  <si>
    <t>L1.4.6</t>
  </si>
  <si>
    <t>L1.5.6</t>
  </si>
  <si>
    <t>2. วิสัยทัศน์และการวางกลยุทธ์ (Visioning &amp; Strategic Orientation)</t>
  </si>
  <si>
    <t>L2.1.1</t>
  </si>
  <si>
    <t>L2.2.1</t>
  </si>
  <si>
    <t>L2.3.1</t>
  </si>
  <si>
    <t>L2.4.1</t>
  </si>
  <si>
    <t>L2.5.1</t>
  </si>
  <si>
    <t>L2.1.2</t>
  </si>
  <si>
    <t>L2.2.2</t>
  </si>
  <si>
    <t>L2.3.2</t>
  </si>
  <si>
    <t>L2.4.2</t>
  </si>
  <si>
    <t>L2.5.2</t>
  </si>
  <si>
    <t>L2.1.3</t>
  </si>
  <si>
    <t>L2.2.3</t>
  </si>
  <si>
    <t>L2.3.3</t>
  </si>
  <si>
    <t>L2.4.3</t>
  </si>
  <si>
    <t>L2.5.3</t>
  </si>
  <si>
    <t>L2.1.4</t>
  </si>
  <si>
    <t>L2.2.4</t>
  </si>
  <si>
    <t>L2.3.4</t>
  </si>
  <si>
    <t>L2.4.4</t>
  </si>
  <si>
    <t>L2.5.4</t>
  </si>
  <si>
    <t>L2.1.5</t>
  </si>
  <si>
    <t>L2.2.5</t>
  </si>
  <si>
    <t>L2.3.5</t>
  </si>
  <si>
    <t>L2.4.5</t>
  </si>
  <si>
    <t>L2.5.5</t>
  </si>
  <si>
    <t>L2.1.6</t>
  </si>
  <si>
    <t>L2.2.6</t>
  </si>
  <si>
    <t>L2.3.6</t>
  </si>
  <si>
    <t>L2.4.6</t>
  </si>
  <si>
    <t>L2.5.6</t>
  </si>
  <si>
    <t>L3.1.1</t>
  </si>
  <si>
    <t>L3.2.1</t>
  </si>
  <si>
    <t>L3.3.1</t>
  </si>
  <si>
    <t>L3.4.1</t>
  </si>
  <si>
    <t>L3.5.1</t>
  </si>
  <si>
    <t>L3.1.2</t>
  </si>
  <si>
    <t>L3.2.2</t>
  </si>
  <si>
    <t>L3.3.2</t>
  </si>
  <si>
    <t>L3.4.2</t>
  </si>
  <si>
    <t>L3.5.2</t>
  </si>
  <si>
    <t>L3.1.3</t>
  </si>
  <si>
    <t>L3.2.3</t>
  </si>
  <si>
    <t>L3.3.3</t>
  </si>
  <si>
    <t>L3.4.3</t>
  </si>
  <si>
    <t>L3.5.3</t>
  </si>
  <si>
    <t>L3.1.4</t>
  </si>
  <si>
    <t>L3.2.4</t>
  </si>
  <si>
    <t>L3.3.4</t>
  </si>
  <si>
    <t>L3.4.4</t>
  </si>
  <si>
    <t>L3.5.4</t>
  </si>
  <si>
    <t>L3.1.5</t>
  </si>
  <si>
    <t>L3.2.5</t>
  </si>
  <si>
    <t>L3.3.5</t>
  </si>
  <si>
    <t>L3.4.5</t>
  </si>
  <si>
    <t>L3.5.5</t>
  </si>
  <si>
    <t>L3.1.6</t>
  </si>
  <si>
    <t>L3.2.6</t>
  </si>
  <si>
    <t>L3.3.6</t>
  </si>
  <si>
    <t>L3.4.6</t>
  </si>
  <si>
    <t>L3.5.6</t>
  </si>
  <si>
    <t>ผลรวมคะแนน</t>
  </si>
  <si>
    <t>สรุปคะแนนสมรรถนะในแต่ละหัวข้อ/(8)  x 10</t>
  </si>
  <si>
    <t>สรุปผลคะแนนการประเมินสมรรถนะ</t>
  </si>
  <si>
    <t>หนง.</t>
  </si>
  <si>
    <t>หน.กิจ</t>
  </si>
  <si>
    <t>ผอ.ผศ</t>
  </si>
  <si>
    <t>รศ.</t>
  </si>
  <si>
    <t>ระดับ 1</t>
  </si>
  <si>
    <t>ระดับ 1-2</t>
  </si>
  <si>
    <t>ระดับ 1-3</t>
  </si>
  <si>
    <t>ผล</t>
  </si>
  <si>
    <t>ระดับ 2-5</t>
  </si>
  <si>
    <t>ระดับ 3-5</t>
  </si>
  <si>
    <t>ระดับ 4-5</t>
  </si>
  <si>
    <t>การแนบเอกสารทั้งหมด</t>
  </si>
  <si>
    <t>ตามเกณฑ์</t>
  </si>
  <si>
    <t>ที่รายงาน</t>
  </si>
  <si>
    <r>
      <t>ให้บุคลากรรายงานระดับความคาดหวังของสมรรถนะ โดย</t>
    </r>
    <r>
      <rPr>
        <b/>
        <sz val="16"/>
        <color theme="1"/>
        <rFont val="TH SarabunPSK"/>
        <family val="2"/>
      </rPr>
      <t xml:space="preserve"> </t>
    </r>
    <r>
      <rPr>
        <b/>
        <sz val="16"/>
        <color rgb="FFFF0000"/>
        <rFont val="Wingdings"/>
        <charset val="2"/>
      </rPr>
      <t>þ</t>
    </r>
    <r>
      <rPr>
        <sz val="16"/>
        <color theme="1"/>
        <rFont val="TH SarabunPSK"/>
        <family val="2"/>
      </rPr>
      <t xml:space="preserve"> ในช่องเลือก</t>
    </r>
  </si>
  <si>
    <t>คะแนนการแนบเอกสาร</t>
  </si>
  <si>
    <t>ไม่ต้องแนบ</t>
  </si>
  <si>
    <t>แนบ</t>
  </si>
  <si>
    <t>3. การสอนงามและการมอบหมายงาน (Coaching and Empowering Others)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</si>
</sst>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23" x14ac:knownFonts="1">
    <font>
      <sz val="11"/>
      <color theme="1"/>
      <name val="Aptos Narrow"/>
      <family val="2"/>
      <charset val="222"/>
      <scheme val="minor"/>
    </font>
    <font>
      <b/>
      <sz val="20"/>
      <color rgb="FFC00000"/>
      <name val="TH SarabunPSK"/>
      <family val="2"/>
    </font>
    <font>
      <sz val="16"/>
      <color theme="1"/>
      <name val="TH SarabunPSK"/>
      <family val="2"/>
    </font>
    <font>
      <b/>
      <sz val="16"/>
      <color rgb="FF0000FF"/>
      <name val="TH SarabunPSK"/>
      <family val="2"/>
    </font>
    <font>
      <sz val="11"/>
      <color theme="1"/>
      <name val="TH SarabunPSK"/>
      <family val="2"/>
    </font>
    <font>
      <b/>
      <sz val="16"/>
      <color theme="1"/>
      <name val="TH SarabunPSK"/>
      <family val="2"/>
    </font>
    <font>
      <sz val="15"/>
      <color theme="1"/>
      <name val="TH SarabunPSK"/>
      <family val="2"/>
    </font>
    <font>
      <b/>
      <sz val="14"/>
      <color rgb="FF000000"/>
      <name val="TH SarabunPSK"/>
      <family val="2"/>
    </font>
    <font>
      <b/>
      <sz val="12"/>
      <color rgb="FF0070C0"/>
      <name val="TH SarabunPSK"/>
      <family val="2"/>
    </font>
    <font>
      <b/>
      <sz val="12"/>
      <color rgb="FF0000FF"/>
      <name val="TH SarabunPSK"/>
      <family val="2"/>
    </font>
    <font>
      <sz val="12"/>
      <color rgb="FF000000"/>
      <name val="TH SarabunPSK"/>
      <family val="2"/>
    </font>
    <font>
      <sz val="12"/>
      <color theme="1"/>
      <name val="TH SarabunPSK"/>
      <family val="2"/>
    </font>
    <font>
      <b/>
      <sz val="14"/>
      <color theme="1"/>
      <name val="TH SarabunPSK"/>
      <family val="2"/>
    </font>
    <font>
      <b/>
      <sz val="11"/>
      <color theme="1"/>
      <name val="TH SarabunPSK"/>
      <family val="2"/>
    </font>
    <font>
      <b/>
      <sz val="12"/>
      <color rgb="FF000000"/>
      <name val="TH SarabunPSK"/>
      <family val="2"/>
    </font>
    <font>
      <sz val="11"/>
      <color rgb="FF000000"/>
      <name val="TH SarabunPSK"/>
      <family val="2"/>
    </font>
    <font>
      <sz val="9"/>
      <color theme="1"/>
      <name val="TH SarabunPSK"/>
      <family val="2"/>
    </font>
    <font>
      <sz val="8"/>
      <name val="Aptos Narrow"/>
      <family val="2"/>
      <charset val="222"/>
      <scheme val="minor"/>
    </font>
    <font>
      <sz val="12"/>
      <color theme="1"/>
      <name val="Aptos Narrow"/>
      <family val="2"/>
      <charset val="222"/>
      <scheme val="minor"/>
    </font>
    <font>
      <b/>
      <sz val="16"/>
      <color rgb="FFFF0000"/>
      <name val="Wingdings"/>
      <charset val="2"/>
    </font>
    <font>
      <b/>
      <sz val="12"/>
      <color theme="1"/>
      <name val="TH SarabunPSK"/>
      <family val="2"/>
    </font>
    <font>
      <u/>
      <sz val="11"/>
      <color theme="10"/>
      <name val="Aptos Narrow"/>
      <family val="2"/>
      <charset val="222"/>
      <scheme val="minor"/>
    </font>
    <font>
      <b/>
      <sz val="16"/>
      <color theme="10"/>
      <name val="TH SarabunPSK"/>
      <family val="2"/>
    </font>
  </fonts>
  <fills count="1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1C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8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rgb="FFFF0000"/>
      </bottom>
      <diagonal/>
    </border>
  </borders>
  <cellStyleXfs count="2">
    <xf numFmtId="0" fontId="0" fillId="0" borderId="0"/>
    <xf numFmtId="0" fontId="21" fillId="0" borderId="0" applyNumberFormat="0" applyFill="0" applyBorder="0" applyAlignment="0" applyProtection="0"/>
  </cellStyleXfs>
  <cellXfs count="1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16" fillId="10" borderId="5" xfId="0" applyFont="1" applyFill="1" applyBorder="1" applyAlignment="1" applyProtection="1">
      <alignment horizontal="center" vertical="center" wrapText="1"/>
      <protection hidden="1"/>
    </xf>
    <xf numFmtId="0" fontId="16" fillId="0" borderId="5" xfId="0" applyFont="1" applyBorder="1" applyAlignment="1" applyProtection="1">
      <alignment horizontal="center" vertical="center" wrapText="1"/>
      <protection hidden="1"/>
    </xf>
    <xf numFmtId="0" fontId="11" fillId="0" borderId="5" xfId="0" applyFont="1" applyBorder="1" applyAlignment="1" applyProtection="1">
      <alignment horizontal="center" vertical="center" wrapText="1"/>
      <protection hidden="1"/>
    </xf>
    <xf numFmtId="0" fontId="11" fillId="11" borderId="5" xfId="0" applyFont="1" applyFill="1" applyBorder="1" applyAlignment="1" applyProtection="1">
      <alignment horizontal="center" vertical="center" wrapText="1"/>
      <protection hidden="1"/>
    </xf>
    <xf numFmtId="0" fontId="9" fillId="10" borderId="5" xfId="0" applyFont="1" applyFill="1" applyBorder="1" applyAlignment="1" applyProtection="1">
      <alignment horizontal="center" vertical="center"/>
      <protection hidden="1"/>
    </xf>
    <xf numFmtId="0" fontId="9" fillId="13" borderId="5" xfId="0" applyFont="1" applyFill="1" applyBorder="1" applyAlignment="1" applyProtection="1">
      <alignment horizontal="center" vertical="center"/>
      <protection hidden="1"/>
    </xf>
    <xf numFmtId="0" fontId="13" fillId="14" borderId="5" xfId="0" applyFont="1" applyFill="1" applyBorder="1" applyAlignment="1" applyProtection="1">
      <alignment horizontal="center" vertical="center"/>
      <protection hidden="1"/>
    </xf>
    <xf numFmtId="0" fontId="13" fillId="13" borderId="5" xfId="0" applyFont="1" applyFill="1" applyBorder="1" applyAlignment="1" applyProtection="1">
      <alignment horizontal="center" vertical="center"/>
      <protection hidden="1"/>
    </xf>
    <xf numFmtId="0" fontId="11" fillId="15" borderId="5" xfId="0" applyFont="1" applyFill="1" applyBorder="1" applyAlignment="1" applyProtection="1">
      <alignment horizontal="center" vertical="center"/>
      <protection hidden="1"/>
    </xf>
    <xf numFmtId="0" fontId="11" fillId="11" borderId="16" xfId="0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center"/>
      <protection hidden="1"/>
    </xf>
    <xf numFmtId="0" fontId="4" fillId="0" borderId="0" xfId="0" applyFont="1" applyProtection="1">
      <protection hidden="1"/>
    </xf>
    <xf numFmtId="0" fontId="2" fillId="0" borderId="0" xfId="0" applyFont="1" applyProtection="1">
      <protection hidden="1"/>
    </xf>
    <xf numFmtId="0" fontId="2" fillId="0" borderId="0" xfId="0" applyFont="1" applyAlignment="1" applyProtection="1">
      <alignment horizontal="left"/>
      <protection hidden="1"/>
    </xf>
    <xf numFmtId="0" fontId="6" fillId="0" borderId="1" xfId="0" applyFont="1" applyBorder="1" applyProtection="1">
      <protection hidden="1"/>
    </xf>
    <xf numFmtId="0" fontId="6" fillId="0" borderId="0" xfId="0" applyFont="1" applyProtection="1">
      <protection hidden="1"/>
    </xf>
    <xf numFmtId="0" fontId="15" fillId="10" borderId="5" xfId="0" applyFont="1" applyFill="1" applyBorder="1" applyAlignment="1" applyProtection="1">
      <alignment horizontal="center" vertical="top" wrapText="1"/>
      <protection hidden="1"/>
    </xf>
    <xf numFmtId="0" fontId="4" fillId="10" borderId="5" xfId="0" applyFont="1" applyFill="1" applyBorder="1" applyAlignment="1" applyProtection="1">
      <alignment horizontal="center" vertical="top" wrapText="1"/>
      <protection hidden="1"/>
    </xf>
    <xf numFmtId="0" fontId="4" fillId="10" borderId="5" xfId="0" applyFont="1" applyFill="1" applyBorder="1" applyAlignment="1" applyProtection="1">
      <alignment horizontal="center" vertical="top"/>
      <protection hidden="1"/>
    </xf>
    <xf numFmtId="0" fontId="8" fillId="4" borderId="10" xfId="0" applyFont="1" applyFill="1" applyBorder="1" applyAlignment="1" applyProtection="1">
      <alignment horizontal="center" vertical="center" wrapText="1"/>
      <protection hidden="1"/>
    </xf>
    <xf numFmtId="0" fontId="8" fillId="4" borderId="11" xfId="0" applyFont="1" applyFill="1" applyBorder="1" applyAlignment="1" applyProtection="1">
      <alignment horizontal="center" vertical="center" wrapText="1"/>
      <protection hidden="1"/>
    </xf>
    <xf numFmtId="0" fontId="8" fillId="4" borderId="5" xfId="0" applyFont="1" applyFill="1" applyBorder="1" applyAlignment="1" applyProtection="1">
      <alignment horizontal="center" vertical="center" wrapText="1"/>
      <protection hidden="1"/>
    </xf>
    <xf numFmtId="0" fontId="8" fillId="4" borderId="6" xfId="0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vertical="top" wrapText="1"/>
      <protection hidden="1"/>
    </xf>
    <xf numFmtId="0" fontId="8" fillId="4" borderId="15" xfId="0" applyFont="1" applyFill="1" applyBorder="1" applyAlignment="1" applyProtection="1">
      <alignment horizontal="center" vertical="center" wrapText="1"/>
      <protection hidden="1"/>
    </xf>
    <xf numFmtId="0" fontId="7" fillId="7" borderId="2" xfId="0" applyFont="1" applyFill="1" applyBorder="1" applyAlignment="1" applyProtection="1">
      <alignment vertical="center" wrapText="1"/>
      <protection hidden="1"/>
    </xf>
    <xf numFmtId="0" fontId="7" fillId="7" borderId="7" xfId="0" applyFont="1" applyFill="1" applyBorder="1" applyAlignment="1" applyProtection="1">
      <alignment vertical="center" wrapText="1"/>
      <protection hidden="1"/>
    </xf>
    <xf numFmtId="0" fontId="8" fillId="2" borderId="10" xfId="0" applyFont="1" applyFill="1" applyBorder="1" applyAlignment="1" applyProtection="1">
      <alignment horizontal="center" vertical="center" wrapText="1"/>
      <protection hidden="1"/>
    </xf>
    <xf numFmtId="0" fontId="8" fillId="2" borderId="11" xfId="0" applyFont="1" applyFill="1" applyBorder="1" applyAlignment="1" applyProtection="1">
      <alignment horizontal="center" vertical="center" wrapText="1"/>
      <protection hidden="1"/>
    </xf>
    <xf numFmtId="0" fontId="8" fillId="2" borderId="5" xfId="0" applyFont="1" applyFill="1" applyBorder="1" applyAlignment="1" applyProtection="1">
      <alignment horizontal="center" vertical="center" wrapText="1"/>
      <protection hidden="1"/>
    </xf>
    <xf numFmtId="0" fontId="8" fillId="2" borderId="6" xfId="0" applyFont="1" applyFill="1" applyBorder="1" applyAlignment="1" applyProtection="1">
      <alignment horizontal="center" vertical="center" wrapText="1"/>
      <protection hidden="1"/>
    </xf>
    <xf numFmtId="0" fontId="2" fillId="0" borderId="1" xfId="0" applyFont="1" applyBorder="1" applyProtection="1">
      <protection hidden="1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11" fillId="0" borderId="5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 applyProtection="1">
      <alignment vertical="center" wrapText="1"/>
      <protection locked="0"/>
    </xf>
    <xf numFmtId="0" fontId="11" fillId="0" borderId="5" xfId="0" applyFont="1" applyBorder="1" applyAlignment="1" applyProtection="1">
      <alignment vertical="center" wrapText="1"/>
      <protection locked="0"/>
    </xf>
    <xf numFmtId="0" fontId="10" fillId="0" borderId="16" xfId="0" applyFont="1" applyBorder="1" applyAlignment="1" applyProtection="1">
      <alignment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vertical="center" wrapText="1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164" fontId="11" fillId="5" borderId="5" xfId="0" applyNumberFormat="1" applyFont="1" applyFill="1" applyBorder="1" applyAlignment="1" applyProtection="1">
      <alignment horizontal="center" vertical="center" wrapText="1"/>
      <protection locked="0"/>
    </xf>
    <xf numFmtId="164" fontId="11" fillId="0" borderId="5" xfId="0" applyNumberFormat="1" applyFont="1" applyBorder="1" applyAlignment="1" applyProtection="1">
      <alignment horizontal="center" vertical="center" wrapText="1"/>
      <protection locked="0"/>
    </xf>
    <xf numFmtId="164" fontId="11" fillId="0" borderId="6" xfId="0" applyNumberFormat="1" applyFont="1" applyBorder="1" applyAlignment="1" applyProtection="1">
      <alignment vertical="center" wrapText="1"/>
      <protection locked="0"/>
    </xf>
    <xf numFmtId="164" fontId="11" fillId="0" borderId="5" xfId="0" applyNumberFormat="1" applyFont="1" applyBorder="1" applyAlignment="1" applyProtection="1">
      <alignment vertical="center" wrapText="1"/>
      <protection locked="0"/>
    </xf>
    <xf numFmtId="164" fontId="11" fillId="0" borderId="15" xfId="0" applyNumberFormat="1" applyFont="1" applyBorder="1" applyAlignment="1" applyProtection="1">
      <alignment vertical="center" wrapText="1"/>
      <protection locked="0"/>
    </xf>
    <xf numFmtId="164" fontId="11" fillId="0" borderId="16" xfId="0" applyNumberFormat="1" applyFont="1" applyBorder="1" applyAlignment="1" applyProtection="1">
      <alignment horizontal="center" vertical="center" wrapText="1"/>
      <protection locked="0"/>
    </xf>
    <xf numFmtId="164" fontId="11" fillId="0" borderId="3" xfId="0" applyNumberFormat="1" applyFont="1" applyBorder="1" applyAlignment="1" applyProtection="1">
      <alignment vertical="center" wrapText="1"/>
      <protection locked="0"/>
    </xf>
    <xf numFmtId="0" fontId="2" fillId="2" borderId="1" xfId="0" applyFont="1" applyFill="1" applyBorder="1" applyAlignment="1" applyProtection="1">
      <alignment horizontal="center"/>
      <protection hidden="1"/>
    </xf>
    <xf numFmtId="0" fontId="0" fillId="2" borderId="1" xfId="0" applyFill="1" applyBorder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2" fillId="2" borderId="2" xfId="0" applyFont="1" applyFill="1" applyBorder="1" applyAlignment="1" applyProtection="1">
      <alignment horizontal="center"/>
      <protection hidden="1"/>
    </xf>
    <xf numFmtId="0" fontId="0" fillId="2" borderId="2" xfId="0" applyFill="1" applyBorder="1" applyProtection="1">
      <protection hidden="1"/>
    </xf>
    <xf numFmtId="0" fontId="4" fillId="0" borderId="0" xfId="0" applyFont="1" applyAlignment="1" applyProtection="1">
      <alignment horizontal="center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0" xfId="0" applyFont="1" applyProtection="1">
      <protection hidden="1"/>
    </xf>
    <xf numFmtId="0" fontId="2" fillId="0" borderId="1" xfId="0" applyFont="1" applyBorder="1" applyAlignment="1" applyProtection="1">
      <alignment horizont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hidden="1"/>
    </xf>
    <xf numFmtId="0" fontId="5" fillId="10" borderId="16" xfId="0" applyFont="1" applyFill="1" applyBorder="1" applyAlignment="1" applyProtection="1">
      <alignment horizontal="center" vertical="center"/>
      <protection hidden="1"/>
    </xf>
    <xf numFmtId="0" fontId="5" fillId="10" borderId="17" xfId="0" applyFont="1" applyFill="1" applyBorder="1" applyAlignment="1" applyProtection="1">
      <alignment horizontal="center" vertical="center"/>
      <protection hidden="1"/>
    </xf>
    <xf numFmtId="0" fontId="5" fillId="10" borderId="10" xfId="0" applyFont="1" applyFill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/>
      <protection hidden="1"/>
    </xf>
    <xf numFmtId="0" fontId="5" fillId="3" borderId="3" xfId="0" applyFont="1" applyFill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7" fillId="3" borderId="5" xfId="0" applyFont="1" applyFill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2" fillId="0" borderId="8" xfId="1" applyFont="1" applyBorder="1" applyAlignment="1" applyProtection="1">
      <alignment horizontal="left" vertical="top" wrapText="1"/>
      <protection hidden="1"/>
    </xf>
    <xf numFmtId="0" fontId="22" fillId="0" borderId="9" xfId="1" applyFont="1" applyBorder="1" applyAlignment="1" applyProtection="1">
      <alignment horizontal="left" vertical="top" wrapText="1"/>
      <protection hidden="1"/>
    </xf>
    <xf numFmtId="0" fontId="22" fillId="0" borderId="12" xfId="1" applyFont="1" applyBorder="1" applyAlignment="1" applyProtection="1">
      <alignment horizontal="left" vertical="top" wrapText="1"/>
      <protection hidden="1"/>
    </xf>
    <xf numFmtId="0" fontId="22" fillId="0" borderId="13" xfId="1" applyFont="1" applyBorder="1" applyAlignment="1" applyProtection="1">
      <alignment horizontal="left" vertical="top" wrapText="1"/>
      <protection hidden="1"/>
    </xf>
    <xf numFmtId="0" fontId="22" fillId="0" borderId="11" xfId="1" applyFont="1" applyBorder="1" applyAlignment="1" applyProtection="1">
      <alignment horizontal="left" vertical="top" wrapText="1"/>
      <protection hidden="1"/>
    </xf>
    <xf numFmtId="0" fontId="22" fillId="0" borderId="14" xfId="1" applyFont="1" applyBorder="1" applyAlignment="1" applyProtection="1">
      <alignment horizontal="left" vertical="top" wrapText="1"/>
      <protection hidden="1"/>
    </xf>
    <xf numFmtId="0" fontId="4" fillId="0" borderId="0" xfId="0" applyFont="1" applyAlignment="1" applyProtection="1">
      <alignment horizontal="center" vertical="top" wrapText="1"/>
      <protection hidden="1"/>
    </xf>
    <xf numFmtId="0" fontId="20" fillId="9" borderId="5" xfId="0" applyFont="1" applyFill="1" applyBorder="1" applyAlignment="1" applyProtection="1">
      <alignment horizontal="center" vertical="center"/>
      <protection hidden="1"/>
    </xf>
    <xf numFmtId="0" fontId="13" fillId="14" borderId="6" xfId="0" applyFont="1" applyFill="1" applyBorder="1" applyAlignment="1" applyProtection="1">
      <alignment horizontal="center" vertical="center"/>
      <protection hidden="1"/>
    </xf>
    <xf numFmtId="0" fontId="13" fillId="14" borderId="7" xfId="0" applyFont="1" applyFill="1" applyBorder="1" applyAlignment="1" applyProtection="1">
      <alignment horizontal="center" vertical="center"/>
      <protection hidden="1"/>
    </xf>
    <xf numFmtId="0" fontId="13" fillId="13" borderId="6" xfId="0" applyFont="1" applyFill="1" applyBorder="1" applyAlignment="1" applyProtection="1">
      <alignment horizontal="center" vertical="center"/>
      <protection hidden="1"/>
    </xf>
    <xf numFmtId="0" fontId="13" fillId="13" borderId="7" xfId="0" applyFont="1" applyFill="1" applyBorder="1" applyAlignment="1" applyProtection="1">
      <alignment horizontal="center" vertical="center"/>
      <protection hidden="1"/>
    </xf>
    <xf numFmtId="0" fontId="13" fillId="14" borderId="5" xfId="0" applyFont="1" applyFill="1" applyBorder="1" applyAlignment="1" applyProtection="1">
      <alignment horizontal="center"/>
      <protection hidden="1"/>
    </xf>
    <xf numFmtId="0" fontId="14" fillId="3" borderId="6" xfId="0" applyFont="1" applyFill="1" applyBorder="1" applyAlignment="1" applyProtection="1">
      <alignment horizontal="center" vertical="center" wrapText="1"/>
      <protection hidden="1"/>
    </xf>
    <xf numFmtId="0" fontId="14" fillId="3" borderId="2" xfId="0" applyFont="1" applyFill="1" applyBorder="1" applyAlignment="1" applyProtection="1">
      <alignment horizontal="center" vertical="center" wrapText="1"/>
      <protection hidden="1"/>
    </xf>
    <xf numFmtId="0" fontId="18" fillId="0" borderId="7" xfId="0" applyFont="1" applyBorder="1" applyAlignment="1" applyProtection="1">
      <alignment horizontal="center" vertical="center" wrapText="1"/>
      <protection hidden="1"/>
    </xf>
    <xf numFmtId="0" fontId="9" fillId="10" borderId="5" xfId="0" applyFont="1" applyFill="1" applyBorder="1" applyAlignment="1" applyProtection="1">
      <alignment horizontal="center" vertical="center"/>
      <protection hidden="1"/>
    </xf>
    <xf numFmtId="0" fontId="5" fillId="13" borderId="16" xfId="0" applyFont="1" applyFill="1" applyBorder="1" applyAlignment="1" applyProtection="1">
      <alignment horizontal="center" vertical="center"/>
      <protection hidden="1"/>
    </xf>
    <xf numFmtId="0" fontId="5" fillId="13" borderId="17" xfId="0" applyFont="1" applyFill="1" applyBorder="1" applyAlignment="1" applyProtection="1">
      <alignment horizontal="center" vertical="center"/>
      <protection hidden="1"/>
    </xf>
    <xf numFmtId="0" fontId="5" fillId="13" borderId="10" xfId="0" applyFont="1" applyFill="1" applyBorder="1" applyAlignment="1" applyProtection="1">
      <alignment horizontal="center" vertical="center"/>
      <protection hidden="1"/>
    </xf>
    <xf numFmtId="0" fontId="13" fillId="13" borderId="5" xfId="0" applyFont="1" applyFill="1" applyBorder="1" applyAlignment="1" applyProtection="1">
      <alignment horizontal="center"/>
      <protection hidden="1"/>
    </xf>
    <xf numFmtId="2" fontId="11" fillId="15" borderId="6" xfId="0" applyNumberFormat="1" applyFont="1" applyFill="1" applyBorder="1" applyAlignment="1" applyProtection="1">
      <alignment horizontal="center"/>
      <protection hidden="1"/>
    </xf>
    <xf numFmtId="2" fontId="11" fillId="15" borderId="7" xfId="0" applyNumberFormat="1" applyFont="1" applyFill="1" applyBorder="1" applyAlignment="1" applyProtection="1">
      <alignment horizontal="center"/>
      <protection hidden="1"/>
    </xf>
    <xf numFmtId="0" fontId="20" fillId="7" borderId="5" xfId="0" applyFont="1" applyFill="1" applyBorder="1" applyAlignment="1" applyProtection="1">
      <alignment horizontal="center"/>
      <protection hidden="1"/>
    </xf>
    <xf numFmtId="0" fontId="20" fillId="16" borderId="5" xfId="0" applyFont="1" applyFill="1" applyBorder="1" applyAlignment="1" applyProtection="1">
      <alignment horizontal="center"/>
      <protection hidden="1"/>
    </xf>
    <xf numFmtId="2" fontId="20" fillId="10" borderId="18" xfId="0" applyNumberFormat="1" applyFont="1" applyFill="1" applyBorder="1" applyAlignment="1" applyProtection="1">
      <alignment horizontal="center"/>
      <protection hidden="1"/>
    </xf>
    <xf numFmtId="0" fontId="12" fillId="9" borderId="0" xfId="0" applyFont="1" applyFill="1" applyAlignment="1" applyProtection="1">
      <alignment horizontal="center" vertical="center" wrapText="1"/>
      <protection hidden="1"/>
    </xf>
    <xf numFmtId="0" fontId="5" fillId="7" borderId="5" xfId="0" applyFont="1" applyFill="1" applyBorder="1" applyAlignment="1" applyProtection="1">
      <alignment horizontal="center" vertical="center" wrapText="1"/>
      <protection hidden="1"/>
    </xf>
    <xf numFmtId="0" fontId="22" fillId="0" borderId="3" xfId="1" applyFont="1" applyBorder="1" applyAlignment="1" applyProtection="1">
      <alignment horizontal="left" vertical="top" wrapText="1"/>
      <protection hidden="1"/>
    </xf>
    <xf numFmtId="0" fontId="22" fillId="0" borderId="4" xfId="1" applyFont="1" applyBorder="1" applyAlignment="1" applyProtection="1">
      <alignment horizontal="left" vertical="top" wrapText="1"/>
      <protection hidden="1"/>
    </xf>
    <xf numFmtId="0" fontId="7" fillId="7" borderId="6" xfId="0" applyFont="1" applyFill="1" applyBorder="1" applyAlignment="1" applyProtection="1">
      <alignment horizontal="center" vertical="center" wrapText="1"/>
      <protection hidden="1"/>
    </xf>
    <xf numFmtId="0" fontId="7" fillId="7" borderId="2" xfId="0" applyFont="1" applyFill="1" applyBorder="1" applyAlignment="1" applyProtection="1">
      <alignment horizontal="center" vertical="center" wrapText="1"/>
      <protection hidden="1"/>
    </xf>
    <xf numFmtId="0" fontId="4" fillId="6" borderId="0" xfId="0" applyFont="1" applyFill="1" applyAlignment="1" applyProtection="1">
      <alignment horizontal="center" vertical="top" wrapText="1"/>
      <protection hidden="1"/>
    </xf>
    <xf numFmtId="0" fontId="14" fillId="7" borderId="6" xfId="0" applyFont="1" applyFill="1" applyBorder="1" applyAlignment="1" applyProtection="1">
      <alignment horizontal="center" vertical="center" wrapText="1"/>
      <protection hidden="1"/>
    </xf>
    <xf numFmtId="0" fontId="14" fillId="7" borderId="2" xfId="0" applyFont="1" applyFill="1" applyBorder="1" applyAlignment="1" applyProtection="1">
      <alignment horizontal="center" vertical="center" wrapText="1"/>
      <protection hidden="1"/>
    </xf>
    <xf numFmtId="0" fontId="18" fillId="7" borderId="7" xfId="0" applyFont="1" applyFill="1" applyBorder="1" applyAlignment="1" applyProtection="1">
      <alignment horizontal="center" vertical="center" wrapText="1"/>
      <protection hidden="1"/>
    </xf>
    <xf numFmtId="2" fontId="20" fillId="9" borderId="6" xfId="0" applyNumberFormat="1" applyFont="1" applyFill="1" applyBorder="1" applyAlignment="1" applyProtection="1">
      <alignment horizontal="center" vertical="center"/>
      <protection hidden="1"/>
    </xf>
    <xf numFmtId="2" fontId="20" fillId="9" borderId="7" xfId="0" applyNumberFormat="1" applyFont="1" applyFill="1" applyBorder="1" applyAlignment="1" applyProtection="1">
      <alignment horizontal="center" vertical="center"/>
      <protection hidden="1"/>
    </xf>
    <xf numFmtId="2" fontId="20" fillId="10" borderId="16" xfId="0" applyNumberFormat="1" applyFont="1" applyFill="1" applyBorder="1" applyAlignment="1" applyProtection="1">
      <alignment horizontal="center"/>
      <protection hidden="1"/>
    </xf>
    <xf numFmtId="0" fontId="9" fillId="8" borderId="6" xfId="0" applyFont="1" applyFill="1" applyBorder="1" applyAlignment="1" applyProtection="1">
      <alignment horizontal="center"/>
      <protection hidden="1"/>
    </xf>
    <xf numFmtId="0" fontId="9" fillId="8" borderId="2" xfId="0" applyFont="1" applyFill="1" applyBorder="1" applyAlignment="1" applyProtection="1">
      <alignment horizontal="center"/>
      <protection hidden="1"/>
    </xf>
    <xf numFmtId="0" fontId="9" fillId="8" borderId="7" xfId="0" applyFont="1" applyFill="1" applyBorder="1" applyAlignment="1" applyProtection="1">
      <alignment horizontal="center"/>
      <protection hidden="1"/>
    </xf>
    <xf numFmtId="0" fontId="20" fillId="9" borderId="7" xfId="0" applyFont="1" applyFill="1" applyBorder="1" applyAlignment="1" applyProtection="1">
      <alignment horizontal="center" vertical="center"/>
      <protection hidden="1"/>
    </xf>
  </cellXfs>
  <cellStyles count="2">
    <cellStyle name="Hyperlink" xfId="1" builtinId="8"/>
    <cellStyle name="Normal" xfId="0" builtinId="0"/>
  </cellStyles>
  <dxfs count="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gradientFill type="path" left="0.5" right="0.5" top="0.5" bottom="0.5">
          <stop position="0">
            <color theme="0"/>
          </stop>
          <stop position="1">
            <color rgb="FFFFE5E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E5E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E5E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E5E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E5E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1490218817712943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1490218817712943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1490218817712943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1490218817712943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1490218817712943"/>
          </stop>
        </gradientFill>
      </fill>
    </dxf>
  </dxfs>
  <tableStyles count="0" defaultTableStyle="TableStyleMedium2" defaultPivotStyle="PivotStyleLight16"/>
  <colors>
    <mruColors>
      <color rgb="FFFFE5E5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$D$11" lockText="1" noThreeD="1"/>
</file>

<file path=xl/ctrlProps/ctrlProp10.xml><?xml version="1.0" encoding="utf-8"?>
<formControlPr xmlns="http://schemas.microsoft.com/office/spreadsheetml/2009/9/main" objectType="CheckBox" fmlaLink="$F$14" lockText="1" noThreeD="1"/>
</file>

<file path=xl/ctrlProps/ctrlProp100.xml><?xml version="1.0" encoding="utf-8"?>
<formControlPr xmlns="http://schemas.microsoft.com/office/spreadsheetml/2009/9/main" objectType="CheckBox" fmlaLink="$F$35" lockText="1" noThreeD="1"/>
</file>

<file path=xl/ctrlProps/ctrlProp101.xml><?xml version="1.0" encoding="utf-8"?>
<formControlPr xmlns="http://schemas.microsoft.com/office/spreadsheetml/2009/9/main" objectType="CheckBox" fmlaLink="$F$36" lockText="1" noThreeD="1"/>
</file>

<file path=xl/ctrlProps/ctrlProp102.xml><?xml version="1.0" encoding="utf-8"?>
<formControlPr xmlns="http://schemas.microsoft.com/office/spreadsheetml/2009/9/main" objectType="CheckBox" fmlaLink="$F$37" lockText="1" noThreeD="1"/>
</file>

<file path=xl/ctrlProps/ctrlProp103.xml><?xml version="1.0" encoding="utf-8"?>
<formControlPr xmlns="http://schemas.microsoft.com/office/spreadsheetml/2009/9/main" objectType="CheckBox" fmlaLink="$H$32" lockText="1" noThreeD="1"/>
</file>

<file path=xl/ctrlProps/ctrlProp104.xml><?xml version="1.0" encoding="utf-8"?>
<formControlPr xmlns="http://schemas.microsoft.com/office/spreadsheetml/2009/9/main" objectType="CheckBox" fmlaLink="$H$33" lockText="1" noThreeD="1"/>
</file>

<file path=xl/ctrlProps/ctrlProp105.xml><?xml version="1.0" encoding="utf-8"?>
<formControlPr xmlns="http://schemas.microsoft.com/office/spreadsheetml/2009/9/main" objectType="CheckBox" fmlaLink="$H$34" lockText="1" noThreeD="1"/>
</file>

<file path=xl/ctrlProps/ctrlProp106.xml><?xml version="1.0" encoding="utf-8"?>
<formControlPr xmlns="http://schemas.microsoft.com/office/spreadsheetml/2009/9/main" objectType="CheckBox" fmlaLink="$H$35" lockText="1" noThreeD="1"/>
</file>

<file path=xl/ctrlProps/ctrlProp107.xml><?xml version="1.0" encoding="utf-8"?>
<formControlPr xmlns="http://schemas.microsoft.com/office/spreadsheetml/2009/9/main" objectType="CheckBox" fmlaLink="$H$36" lockText="1" noThreeD="1"/>
</file>

<file path=xl/ctrlProps/ctrlProp108.xml><?xml version="1.0" encoding="utf-8"?>
<formControlPr xmlns="http://schemas.microsoft.com/office/spreadsheetml/2009/9/main" objectType="CheckBox" fmlaLink="$H$37" lockText="1" noThreeD="1"/>
</file>

<file path=xl/ctrlProps/ctrlProp109.xml><?xml version="1.0" encoding="utf-8"?>
<formControlPr xmlns="http://schemas.microsoft.com/office/spreadsheetml/2009/9/main" objectType="CheckBox" fmlaLink="$J$32" lockText="1" noThreeD="1"/>
</file>

<file path=xl/ctrlProps/ctrlProp11.xml><?xml version="1.0" encoding="utf-8"?>
<formControlPr xmlns="http://schemas.microsoft.com/office/spreadsheetml/2009/9/main" objectType="CheckBox" fmlaLink="$F$15" lockText="1" noThreeD="1"/>
</file>

<file path=xl/ctrlProps/ctrlProp110.xml><?xml version="1.0" encoding="utf-8"?>
<formControlPr xmlns="http://schemas.microsoft.com/office/spreadsheetml/2009/9/main" objectType="CheckBox" fmlaLink="$J$33" lockText="1" noThreeD="1"/>
</file>

<file path=xl/ctrlProps/ctrlProp111.xml><?xml version="1.0" encoding="utf-8"?>
<formControlPr xmlns="http://schemas.microsoft.com/office/spreadsheetml/2009/9/main" objectType="CheckBox" fmlaLink="$J$34" lockText="1" noThreeD="1"/>
</file>

<file path=xl/ctrlProps/ctrlProp112.xml><?xml version="1.0" encoding="utf-8"?>
<formControlPr xmlns="http://schemas.microsoft.com/office/spreadsheetml/2009/9/main" objectType="CheckBox" fmlaLink="$J$35" lockText="1" noThreeD="1"/>
</file>

<file path=xl/ctrlProps/ctrlProp113.xml><?xml version="1.0" encoding="utf-8"?>
<formControlPr xmlns="http://schemas.microsoft.com/office/spreadsheetml/2009/9/main" objectType="CheckBox" fmlaLink="$J$36" lockText="1" noThreeD="1"/>
</file>

<file path=xl/ctrlProps/ctrlProp114.xml><?xml version="1.0" encoding="utf-8"?>
<formControlPr xmlns="http://schemas.microsoft.com/office/spreadsheetml/2009/9/main" objectType="CheckBox" fmlaLink="$J$37" lockText="1" noThreeD="1"/>
</file>

<file path=xl/ctrlProps/ctrlProp115.xml><?xml version="1.0" encoding="utf-8"?>
<formControlPr xmlns="http://schemas.microsoft.com/office/spreadsheetml/2009/9/main" objectType="CheckBox" fmlaLink="$L$32" lockText="1" noThreeD="1"/>
</file>

<file path=xl/ctrlProps/ctrlProp116.xml><?xml version="1.0" encoding="utf-8"?>
<formControlPr xmlns="http://schemas.microsoft.com/office/spreadsheetml/2009/9/main" objectType="CheckBox" fmlaLink="$L$33" lockText="1" noThreeD="1"/>
</file>

<file path=xl/ctrlProps/ctrlProp117.xml><?xml version="1.0" encoding="utf-8"?>
<formControlPr xmlns="http://schemas.microsoft.com/office/spreadsheetml/2009/9/main" objectType="CheckBox" fmlaLink="$L$34" lockText="1" noThreeD="1"/>
</file>

<file path=xl/ctrlProps/ctrlProp118.xml><?xml version="1.0" encoding="utf-8"?>
<formControlPr xmlns="http://schemas.microsoft.com/office/spreadsheetml/2009/9/main" objectType="CheckBox" fmlaLink="$L$35" lockText="1" noThreeD="1"/>
</file>

<file path=xl/ctrlProps/ctrlProp119.xml><?xml version="1.0" encoding="utf-8"?>
<formControlPr xmlns="http://schemas.microsoft.com/office/spreadsheetml/2009/9/main" objectType="CheckBox" fmlaLink="$L$36" lockText="1" noThreeD="1"/>
</file>

<file path=xl/ctrlProps/ctrlProp12.xml><?xml version="1.0" encoding="utf-8"?>
<formControlPr xmlns="http://schemas.microsoft.com/office/spreadsheetml/2009/9/main" objectType="CheckBox" fmlaLink="$F$16" lockText="1" noThreeD="1"/>
</file>

<file path=xl/ctrlProps/ctrlProp120.xml><?xml version="1.0" encoding="utf-8"?>
<formControlPr xmlns="http://schemas.microsoft.com/office/spreadsheetml/2009/9/main" objectType="CheckBox" fmlaLink="$L$37" lockText="1" noThreeD="1"/>
</file>

<file path=xl/ctrlProps/ctrlProp121.xml><?xml version="1.0" encoding="utf-8"?>
<formControlPr xmlns="http://schemas.microsoft.com/office/spreadsheetml/2009/9/main" objectType="CheckBox" fmlaLink="$D$39" lockText="1" noThreeD="1"/>
</file>

<file path=xl/ctrlProps/ctrlProp122.xml><?xml version="1.0" encoding="utf-8"?>
<formControlPr xmlns="http://schemas.microsoft.com/office/spreadsheetml/2009/9/main" objectType="CheckBox" fmlaLink="$D$40" lockText="1" noThreeD="1"/>
</file>

<file path=xl/ctrlProps/ctrlProp123.xml><?xml version="1.0" encoding="utf-8"?>
<formControlPr xmlns="http://schemas.microsoft.com/office/spreadsheetml/2009/9/main" objectType="CheckBox" fmlaLink="$D$41" lockText="1" noThreeD="1"/>
</file>

<file path=xl/ctrlProps/ctrlProp124.xml><?xml version="1.0" encoding="utf-8"?>
<formControlPr xmlns="http://schemas.microsoft.com/office/spreadsheetml/2009/9/main" objectType="CheckBox" fmlaLink="$D$42" lockText="1" noThreeD="1"/>
</file>

<file path=xl/ctrlProps/ctrlProp125.xml><?xml version="1.0" encoding="utf-8"?>
<formControlPr xmlns="http://schemas.microsoft.com/office/spreadsheetml/2009/9/main" objectType="CheckBox" fmlaLink="$D$43" lockText="1" noThreeD="1"/>
</file>

<file path=xl/ctrlProps/ctrlProp126.xml><?xml version="1.0" encoding="utf-8"?>
<formControlPr xmlns="http://schemas.microsoft.com/office/spreadsheetml/2009/9/main" objectType="CheckBox" fmlaLink="$D$44" lockText="1" noThreeD="1"/>
</file>

<file path=xl/ctrlProps/ctrlProp127.xml><?xml version="1.0" encoding="utf-8"?>
<formControlPr xmlns="http://schemas.microsoft.com/office/spreadsheetml/2009/9/main" objectType="CheckBox" fmlaLink="$F$39" lockText="1" noThreeD="1"/>
</file>

<file path=xl/ctrlProps/ctrlProp128.xml><?xml version="1.0" encoding="utf-8"?>
<formControlPr xmlns="http://schemas.microsoft.com/office/spreadsheetml/2009/9/main" objectType="CheckBox" fmlaLink="$F$40" lockText="1" noThreeD="1"/>
</file>

<file path=xl/ctrlProps/ctrlProp129.xml><?xml version="1.0" encoding="utf-8"?>
<formControlPr xmlns="http://schemas.microsoft.com/office/spreadsheetml/2009/9/main" objectType="CheckBox" fmlaLink="$F$41" lockText="1" noThreeD="1"/>
</file>

<file path=xl/ctrlProps/ctrlProp13.xml><?xml version="1.0" encoding="utf-8"?>
<formControlPr xmlns="http://schemas.microsoft.com/office/spreadsheetml/2009/9/main" objectType="CheckBox" fmlaLink="$H$11" lockText="1" noThreeD="1"/>
</file>

<file path=xl/ctrlProps/ctrlProp130.xml><?xml version="1.0" encoding="utf-8"?>
<formControlPr xmlns="http://schemas.microsoft.com/office/spreadsheetml/2009/9/main" objectType="CheckBox" fmlaLink="$F$42" lockText="1" noThreeD="1"/>
</file>

<file path=xl/ctrlProps/ctrlProp131.xml><?xml version="1.0" encoding="utf-8"?>
<formControlPr xmlns="http://schemas.microsoft.com/office/spreadsheetml/2009/9/main" objectType="CheckBox" fmlaLink="$F$43" lockText="1" noThreeD="1"/>
</file>

<file path=xl/ctrlProps/ctrlProp132.xml><?xml version="1.0" encoding="utf-8"?>
<formControlPr xmlns="http://schemas.microsoft.com/office/spreadsheetml/2009/9/main" objectType="CheckBox" fmlaLink="$F$44" lockText="1" noThreeD="1"/>
</file>

<file path=xl/ctrlProps/ctrlProp133.xml><?xml version="1.0" encoding="utf-8"?>
<formControlPr xmlns="http://schemas.microsoft.com/office/spreadsheetml/2009/9/main" objectType="CheckBox" fmlaLink="$H$39" lockText="1" noThreeD="1"/>
</file>

<file path=xl/ctrlProps/ctrlProp134.xml><?xml version="1.0" encoding="utf-8"?>
<formControlPr xmlns="http://schemas.microsoft.com/office/spreadsheetml/2009/9/main" objectType="CheckBox" fmlaLink="$H$40" lockText="1" noThreeD="1"/>
</file>

<file path=xl/ctrlProps/ctrlProp135.xml><?xml version="1.0" encoding="utf-8"?>
<formControlPr xmlns="http://schemas.microsoft.com/office/spreadsheetml/2009/9/main" objectType="CheckBox" fmlaLink="$H$41" lockText="1" noThreeD="1"/>
</file>

<file path=xl/ctrlProps/ctrlProp136.xml><?xml version="1.0" encoding="utf-8"?>
<formControlPr xmlns="http://schemas.microsoft.com/office/spreadsheetml/2009/9/main" objectType="CheckBox" fmlaLink="$H$42" lockText="1" noThreeD="1"/>
</file>

<file path=xl/ctrlProps/ctrlProp137.xml><?xml version="1.0" encoding="utf-8"?>
<formControlPr xmlns="http://schemas.microsoft.com/office/spreadsheetml/2009/9/main" objectType="CheckBox" fmlaLink="$H$43" lockText="1" noThreeD="1"/>
</file>

<file path=xl/ctrlProps/ctrlProp138.xml><?xml version="1.0" encoding="utf-8"?>
<formControlPr xmlns="http://schemas.microsoft.com/office/spreadsheetml/2009/9/main" objectType="CheckBox" fmlaLink="$H$44" lockText="1" noThreeD="1"/>
</file>

<file path=xl/ctrlProps/ctrlProp139.xml><?xml version="1.0" encoding="utf-8"?>
<formControlPr xmlns="http://schemas.microsoft.com/office/spreadsheetml/2009/9/main" objectType="CheckBox" fmlaLink="$J$39" lockText="1" noThreeD="1"/>
</file>

<file path=xl/ctrlProps/ctrlProp14.xml><?xml version="1.0" encoding="utf-8"?>
<formControlPr xmlns="http://schemas.microsoft.com/office/spreadsheetml/2009/9/main" objectType="CheckBox" fmlaLink="$H$12" lockText="1" noThreeD="1"/>
</file>

<file path=xl/ctrlProps/ctrlProp140.xml><?xml version="1.0" encoding="utf-8"?>
<formControlPr xmlns="http://schemas.microsoft.com/office/spreadsheetml/2009/9/main" objectType="CheckBox" fmlaLink="$J$40" lockText="1" noThreeD="1"/>
</file>

<file path=xl/ctrlProps/ctrlProp141.xml><?xml version="1.0" encoding="utf-8"?>
<formControlPr xmlns="http://schemas.microsoft.com/office/spreadsheetml/2009/9/main" objectType="CheckBox" fmlaLink="$J$41" lockText="1" noThreeD="1"/>
</file>

<file path=xl/ctrlProps/ctrlProp142.xml><?xml version="1.0" encoding="utf-8"?>
<formControlPr xmlns="http://schemas.microsoft.com/office/spreadsheetml/2009/9/main" objectType="CheckBox" fmlaLink="$J$42" lockText="1" noThreeD="1"/>
</file>

<file path=xl/ctrlProps/ctrlProp143.xml><?xml version="1.0" encoding="utf-8"?>
<formControlPr xmlns="http://schemas.microsoft.com/office/spreadsheetml/2009/9/main" objectType="CheckBox" fmlaLink="$J$43" lockText="1" noThreeD="1"/>
</file>

<file path=xl/ctrlProps/ctrlProp144.xml><?xml version="1.0" encoding="utf-8"?>
<formControlPr xmlns="http://schemas.microsoft.com/office/spreadsheetml/2009/9/main" objectType="CheckBox" fmlaLink="$J$44" lockText="1" noThreeD="1"/>
</file>

<file path=xl/ctrlProps/ctrlProp145.xml><?xml version="1.0" encoding="utf-8"?>
<formControlPr xmlns="http://schemas.microsoft.com/office/spreadsheetml/2009/9/main" objectType="CheckBox" fmlaLink="$L$39" lockText="1" noThreeD="1"/>
</file>

<file path=xl/ctrlProps/ctrlProp146.xml><?xml version="1.0" encoding="utf-8"?>
<formControlPr xmlns="http://schemas.microsoft.com/office/spreadsheetml/2009/9/main" objectType="CheckBox" fmlaLink="$L$40" lockText="1" noThreeD="1"/>
</file>

<file path=xl/ctrlProps/ctrlProp147.xml><?xml version="1.0" encoding="utf-8"?>
<formControlPr xmlns="http://schemas.microsoft.com/office/spreadsheetml/2009/9/main" objectType="CheckBox" fmlaLink="$L$41" lockText="1" noThreeD="1"/>
</file>

<file path=xl/ctrlProps/ctrlProp148.xml><?xml version="1.0" encoding="utf-8"?>
<formControlPr xmlns="http://schemas.microsoft.com/office/spreadsheetml/2009/9/main" objectType="CheckBox" fmlaLink="$L$42" lockText="1" noThreeD="1"/>
</file>

<file path=xl/ctrlProps/ctrlProp149.xml><?xml version="1.0" encoding="utf-8"?>
<formControlPr xmlns="http://schemas.microsoft.com/office/spreadsheetml/2009/9/main" objectType="CheckBox" fmlaLink="$L$43" lockText="1" noThreeD="1"/>
</file>

<file path=xl/ctrlProps/ctrlProp15.xml><?xml version="1.0" encoding="utf-8"?>
<formControlPr xmlns="http://schemas.microsoft.com/office/spreadsheetml/2009/9/main" objectType="CheckBox" fmlaLink="$H$13" lockText="1" noThreeD="1"/>
</file>

<file path=xl/ctrlProps/ctrlProp150.xml><?xml version="1.0" encoding="utf-8"?>
<formControlPr xmlns="http://schemas.microsoft.com/office/spreadsheetml/2009/9/main" objectType="CheckBox" fmlaLink="$L$44" lockText="1" noThreeD="1"/>
</file>

<file path=xl/ctrlProps/ctrlProp151.xml><?xml version="1.0" encoding="utf-8"?>
<formControlPr xmlns="http://schemas.microsoft.com/office/spreadsheetml/2009/9/main" objectType="CheckBox" fmlaLink="$L$54" lockText="1" noThreeD="1"/>
</file>

<file path=xl/ctrlProps/ctrlProp152.xml><?xml version="1.0" encoding="utf-8"?>
<formControlPr xmlns="http://schemas.microsoft.com/office/spreadsheetml/2009/9/main" objectType="CheckBox" fmlaLink="$D$47" lockText="1" noThreeD="1"/>
</file>

<file path=xl/ctrlProps/ctrlProp153.xml><?xml version="1.0" encoding="utf-8"?>
<formControlPr xmlns="http://schemas.microsoft.com/office/spreadsheetml/2009/9/main" objectType="CheckBox" fmlaLink="$D$48" lockText="1" noThreeD="1"/>
</file>

<file path=xl/ctrlProps/ctrlProp154.xml><?xml version="1.0" encoding="utf-8"?>
<formControlPr xmlns="http://schemas.microsoft.com/office/spreadsheetml/2009/9/main" objectType="CheckBox" fmlaLink="$D$49" lockText="1" noThreeD="1"/>
</file>

<file path=xl/ctrlProps/ctrlProp155.xml><?xml version="1.0" encoding="utf-8"?>
<formControlPr xmlns="http://schemas.microsoft.com/office/spreadsheetml/2009/9/main" objectType="CheckBox" fmlaLink="$D$50" lockText="1" noThreeD="1"/>
</file>

<file path=xl/ctrlProps/ctrlProp156.xml><?xml version="1.0" encoding="utf-8"?>
<formControlPr xmlns="http://schemas.microsoft.com/office/spreadsheetml/2009/9/main" objectType="CheckBox" fmlaLink="$D$51" lockText="1" noThreeD="1"/>
</file>

<file path=xl/ctrlProps/ctrlProp157.xml><?xml version="1.0" encoding="utf-8"?>
<formControlPr xmlns="http://schemas.microsoft.com/office/spreadsheetml/2009/9/main" objectType="CheckBox" fmlaLink="$D$52" lockText="1" noThreeD="1"/>
</file>

<file path=xl/ctrlProps/ctrlProp158.xml><?xml version="1.0" encoding="utf-8"?>
<formControlPr xmlns="http://schemas.microsoft.com/office/spreadsheetml/2009/9/main" objectType="CheckBox" fmlaLink="$F$47" lockText="1" noThreeD="1"/>
</file>

<file path=xl/ctrlProps/ctrlProp159.xml><?xml version="1.0" encoding="utf-8"?>
<formControlPr xmlns="http://schemas.microsoft.com/office/spreadsheetml/2009/9/main" objectType="CheckBox" fmlaLink="$F$48" lockText="1" noThreeD="1"/>
</file>

<file path=xl/ctrlProps/ctrlProp16.xml><?xml version="1.0" encoding="utf-8"?>
<formControlPr xmlns="http://schemas.microsoft.com/office/spreadsheetml/2009/9/main" objectType="CheckBox" fmlaLink="$H$14" lockText="1" noThreeD="1"/>
</file>

<file path=xl/ctrlProps/ctrlProp160.xml><?xml version="1.0" encoding="utf-8"?>
<formControlPr xmlns="http://schemas.microsoft.com/office/spreadsheetml/2009/9/main" objectType="CheckBox" fmlaLink="$F$49" lockText="1" noThreeD="1"/>
</file>

<file path=xl/ctrlProps/ctrlProp161.xml><?xml version="1.0" encoding="utf-8"?>
<formControlPr xmlns="http://schemas.microsoft.com/office/spreadsheetml/2009/9/main" objectType="CheckBox" fmlaLink="$F$50" lockText="1" noThreeD="1"/>
</file>

<file path=xl/ctrlProps/ctrlProp162.xml><?xml version="1.0" encoding="utf-8"?>
<formControlPr xmlns="http://schemas.microsoft.com/office/spreadsheetml/2009/9/main" objectType="CheckBox" fmlaLink="$F$51" lockText="1" noThreeD="1"/>
</file>

<file path=xl/ctrlProps/ctrlProp163.xml><?xml version="1.0" encoding="utf-8"?>
<formControlPr xmlns="http://schemas.microsoft.com/office/spreadsheetml/2009/9/main" objectType="CheckBox" fmlaLink="$F$52" lockText="1" noThreeD="1"/>
</file>

<file path=xl/ctrlProps/ctrlProp164.xml><?xml version="1.0" encoding="utf-8"?>
<formControlPr xmlns="http://schemas.microsoft.com/office/spreadsheetml/2009/9/main" objectType="CheckBox" fmlaLink="$H$47" lockText="1" noThreeD="1"/>
</file>

<file path=xl/ctrlProps/ctrlProp165.xml><?xml version="1.0" encoding="utf-8"?>
<formControlPr xmlns="http://schemas.microsoft.com/office/spreadsheetml/2009/9/main" objectType="CheckBox" fmlaLink="$H$48" lockText="1" noThreeD="1"/>
</file>

<file path=xl/ctrlProps/ctrlProp166.xml><?xml version="1.0" encoding="utf-8"?>
<formControlPr xmlns="http://schemas.microsoft.com/office/spreadsheetml/2009/9/main" objectType="CheckBox" fmlaLink="$H$49" lockText="1" noThreeD="1"/>
</file>

<file path=xl/ctrlProps/ctrlProp167.xml><?xml version="1.0" encoding="utf-8"?>
<formControlPr xmlns="http://schemas.microsoft.com/office/spreadsheetml/2009/9/main" objectType="CheckBox" fmlaLink="$H$50" lockText="1" noThreeD="1"/>
</file>

<file path=xl/ctrlProps/ctrlProp168.xml><?xml version="1.0" encoding="utf-8"?>
<formControlPr xmlns="http://schemas.microsoft.com/office/spreadsheetml/2009/9/main" objectType="CheckBox" fmlaLink="$H$51" lockText="1" noThreeD="1"/>
</file>

<file path=xl/ctrlProps/ctrlProp169.xml><?xml version="1.0" encoding="utf-8"?>
<formControlPr xmlns="http://schemas.microsoft.com/office/spreadsheetml/2009/9/main" objectType="CheckBox" fmlaLink="$H$52" lockText="1" noThreeD="1"/>
</file>

<file path=xl/ctrlProps/ctrlProp17.xml><?xml version="1.0" encoding="utf-8"?>
<formControlPr xmlns="http://schemas.microsoft.com/office/spreadsheetml/2009/9/main" objectType="CheckBox" fmlaLink="$H$15" lockText="1" noThreeD="1"/>
</file>

<file path=xl/ctrlProps/ctrlProp170.xml><?xml version="1.0" encoding="utf-8"?>
<formControlPr xmlns="http://schemas.microsoft.com/office/spreadsheetml/2009/9/main" objectType="CheckBox" fmlaLink="$J$47" lockText="1" noThreeD="1"/>
</file>

<file path=xl/ctrlProps/ctrlProp171.xml><?xml version="1.0" encoding="utf-8"?>
<formControlPr xmlns="http://schemas.microsoft.com/office/spreadsheetml/2009/9/main" objectType="CheckBox" fmlaLink="$J$48" lockText="1" noThreeD="1"/>
</file>

<file path=xl/ctrlProps/ctrlProp172.xml><?xml version="1.0" encoding="utf-8"?>
<formControlPr xmlns="http://schemas.microsoft.com/office/spreadsheetml/2009/9/main" objectType="CheckBox" fmlaLink="$J$49" lockText="1" noThreeD="1"/>
</file>

<file path=xl/ctrlProps/ctrlProp173.xml><?xml version="1.0" encoding="utf-8"?>
<formControlPr xmlns="http://schemas.microsoft.com/office/spreadsheetml/2009/9/main" objectType="CheckBox" fmlaLink="$J$50" lockText="1" noThreeD="1"/>
</file>

<file path=xl/ctrlProps/ctrlProp174.xml><?xml version="1.0" encoding="utf-8"?>
<formControlPr xmlns="http://schemas.microsoft.com/office/spreadsheetml/2009/9/main" objectType="CheckBox" fmlaLink="$J$51" lockText="1" noThreeD="1"/>
</file>

<file path=xl/ctrlProps/ctrlProp175.xml><?xml version="1.0" encoding="utf-8"?>
<formControlPr xmlns="http://schemas.microsoft.com/office/spreadsheetml/2009/9/main" objectType="CheckBox" fmlaLink="$J$52" lockText="1" noThreeD="1"/>
</file>

<file path=xl/ctrlProps/ctrlProp176.xml><?xml version="1.0" encoding="utf-8"?>
<formControlPr xmlns="http://schemas.microsoft.com/office/spreadsheetml/2009/9/main" objectType="CheckBox" fmlaLink="$L$47" lockText="1" noThreeD="1"/>
</file>

<file path=xl/ctrlProps/ctrlProp177.xml><?xml version="1.0" encoding="utf-8"?>
<formControlPr xmlns="http://schemas.microsoft.com/office/spreadsheetml/2009/9/main" objectType="CheckBox" fmlaLink="$L$48" lockText="1" noThreeD="1"/>
</file>

<file path=xl/ctrlProps/ctrlProp178.xml><?xml version="1.0" encoding="utf-8"?>
<formControlPr xmlns="http://schemas.microsoft.com/office/spreadsheetml/2009/9/main" objectType="CheckBox" fmlaLink="$L$49" lockText="1" noThreeD="1"/>
</file>

<file path=xl/ctrlProps/ctrlProp179.xml><?xml version="1.0" encoding="utf-8"?>
<formControlPr xmlns="http://schemas.microsoft.com/office/spreadsheetml/2009/9/main" objectType="CheckBox" fmlaLink="$L$50" lockText="1" noThreeD="1"/>
</file>

<file path=xl/ctrlProps/ctrlProp18.xml><?xml version="1.0" encoding="utf-8"?>
<formControlPr xmlns="http://schemas.microsoft.com/office/spreadsheetml/2009/9/main" objectType="CheckBox" fmlaLink="$H$16" lockText="1" noThreeD="1"/>
</file>

<file path=xl/ctrlProps/ctrlProp180.xml><?xml version="1.0" encoding="utf-8"?>
<formControlPr xmlns="http://schemas.microsoft.com/office/spreadsheetml/2009/9/main" objectType="CheckBox" fmlaLink="$L$51" lockText="1" noThreeD="1"/>
</file>

<file path=xl/ctrlProps/ctrlProp181.xml><?xml version="1.0" encoding="utf-8"?>
<formControlPr xmlns="http://schemas.microsoft.com/office/spreadsheetml/2009/9/main" objectType="CheckBox" fmlaLink="$L$52" lockText="1" noThreeD="1"/>
</file>

<file path=xl/ctrlProps/ctrlProp182.xml><?xml version="1.0" encoding="utf-8"?>
<formControlPr xmlns="http://schemas.microsoft.com/office/spreadsheetml/2009/9/main" objectType="CheckBox" fmlaLink="$D$54" lockText="1" noThreeD="1"/>
</file>

<file path=xl/ctrlProps/ctrlProp183.xml><?xml version="1.0" encoding="utf-8"?>
<formControlPr xmlns="http://schemas.microsoft.com/office/spreadsheetml/2009/9/main" objectType="CheckBox" fmlaLink="$D$55" lockText="1" noThreeD="1"/>
</file>

<file path=xl/ctrlProps/ctrlProp184.xml><?xml version="1.0" encoding="utf-8"?>
<formControlPr xmlns="http://schemas.microsoft.com/office/spreadsheetml/2009/9/main" objectType="CheckBox" fmlaLink="$D$56" lockText="1" noThreeD="1"/>
</file>

<file path=xl/ctrlProps/ctrlProp185.xml><?xml version="1.0" encoding="utf-8"?>
<formControlPr xmlns="http://schemas.microsoft.com/office/spreadsheetml/2009/9/main" objectType="CheckBox" fmlaLink="$D$57" lockText="1" noThreeD="1"/>
</file>

<file path=xl/ctrlProps/ctrlProp186.xml><?xml version="1.0" encoding="utf-8"?>
<formControlPr xmlns="http://schemas.microsoft.com/office/spreadsheetml/2009/9/main" objectType="CheckBox" fmlaLink="$D$58" lockText="1" noThreeD="1"/>
</file>

<file path=xl/ctrlProps/ctrlProp187.xml><?xml version="1.0" encoding="utf-8"?>
<formControlPr xmlns="http://schemas.microsoft.com/office/spreadsheetml/2009/9/main" objectType="CheckBox" fmlaLink="$D$59" lockText="1" noThreeD="1"/>
</file>

<file path=xl/ctrlProps/ctrlProp188.xml><?xml version="1.0" encoding="utf-8"?>
<formControlPr xmlns="http://schemas.microsoft.com/office/spreadsheetml/2009/9/main" objectType="CheckBox" fmlaLink="$F$54" lockText="1" noThreeD="1"/>
</file>

<file path=xl/ctrlProps/ctrlProp189.xml><?xml version="1.0" encoding="utf-8"?>
<formControlPr xmlns="http://schemas.microsoft.com/office/spreadsheetml/2009/9/main" objectType="CheckBox" fmlaLink="$F$55" lockText="1" noThreeD="1"/>
</file>

<file path=xl/ctrlProps/ctrlProp19.xml><?xml version="1.0" encoding="utf-8"?>
<formControlPr xmlns="http://schemas.microsoft.com/office/spreadsheetml/2009/9/main" objectType="CheckBox" fmlaLink="$J$11" lockText="1" noThreeD="1"/>
</file>

<file path=xl/ctrlProps/ctrlProp190.xml><?xml version="1.0" encoding="utf-8"?>
<formControlPr xmlns="http://schemas.microsoft.com/office/spreadsheetml/2009/9/main" objectType="CheckBox" fmlaLink="$F$56" lockText="1" noThreeD="1"/>
</file>

<file path=xl/ctrlProps/ctrlProp191.xml><?xml version="1.0" encoding="utf-8"?>
<formControlPr xmlns="http://schemas.microsoft.com/office/spreadsheetml/2009/9/main" objectType="CheckBox" fmlaLink="$F$57" lockText="1" noThreeD="1"/>
</file>

<file path=xl/ctrlProps/ctrlProp192.xml><?xml version="1.0" encoding="utf-8"?>
<formControlPr xmlns="http://schemas.microsoft.com/office/spreadsheetml/2009/9/main" objectType="CheckBox" fmlaLink="$F$58" lockText="1" noThreeD="1"/>
</file>

<file path=xl/ctrlProps/ctrlProp193.xml><?xml version="1.0" encoding="utf-8"?>
<formControlPr xmlns="http://schemas.microsoft.com/office/spreadsheetml/2009/9/main" objectType="CheckBox" fmlaLink="$F$59" lockText="1" noThreeD="1"/>
</file>

<file path=xl/ctrlProps/ctrlProp194.xml><?xml version="1.0" encoding="utf-8"?>
<formControlPr xmlns="http://schemas.microsoft.com/office/spreadsheetml/2009/9/main" objectType="CheckBox" fmlaLink="$H$54" lockText="1" noThreeD="1"/>
</file>

<file path=xl/ctrlProps/ctrlProp195.xml><?xml version="1.0" encoding="utf-8"?>
<formControlPr xmlns="http://schemas.microsoft.com/office/spreadsheetml/2009/9/main" objectType="CheckBox" fmlaLink="$H$55" lockText="1" noThreeD="1"/>
</file>

<file path=xl/ctrlProps/ctrlProp196.xml><?xml version="1.0" encoding="utf-8"?>
<formControlPr xmlns="http://schemas.microsoft.com/office/spreadsheetml/2009/9/main" objectType="CheckBox" fmlaLink="$H$56" lockText="1" noThreeD="1"/>
</file>

<file path=xl/ctrlProps/ctrlProp197.xml><?xml version="1.0" encoding="utf-8"?>
<formControlPr xmlns="http://schemas.microsoft.com/office/spreadsheetml/2009/9/main" objectType="CheckBox" fmlaLink="$H$57" lockText="1" noThreeD="1"/>
</file>

<file path=xl/ctrlProps/ctrlProp198.xml><?xml version="1.0" encoding="utf-8"?>
<formControlPr xmlns="http://schemas.microsoft.com/office/spreadsheetml/2009/9/main" objectType="CheckBox" fmlaLink="$H$58" lockText="1" noThreeD="1"/>
</file>

<file path=xl/ctrlProps/ctrlProp199.xml><?xml version="1.0" encoding="utf-8"?>
<formControlPr xmlns="http://schemas.microsoft.com/office/spreadsheetml/2009/9/main" objectType="CheckBox" fmlaLink="$H$59" lockText="1" noThreeD="1"/>
</file>

<file path=xl/ctrlProps/ctrlProp2.xml><?xml version="1.0" encoding="utf-8"?>
<formControlPr xmlns="http://schemas.microsoft.com/office/spreadsheetml/2009/9/main" objectType="CheckBox" fmlaLink="$D$12" lockText="1" noThreeD="1"/>
</file>

<file path=xl/ctrlProps/ctrlProp20.xml><?xml version="1.0" encoding="utf-8"?>
<formControlPr xmlns="http://schemas.microsoft.com/office/spreadsheetml/2009/9/main" objectType="CheckBox" fmlaLink="$J$12" lockText="1" noThreeD="1"/>
</file>

<file path=xl/ctrlProps/ctrlProp200.xml><?xml version="1.0" encoding="utf-8"?>
<formControlPr xmlns="http://schemas.microsoft.com/office/spreadsheetml/2009/9/main" objectType="CheckBox" fmlaLink="$J$54" lockText="1" noThreeD="1"/>
</file>

<file path=xl/ctrlProps/ctrlProp201.xml><?xml version="1.0" encoding="utf-8"?>
<formControlPr xmlns="http://schemas.microsoft.com/office/spreadsheetml/2009/9/main" objectType="CheckBox" fmlaLink="$J$55" lockText="1" noThreeD="1"/>
</file>

<file path=xl/ctrlProps/ctrlProp202.xml><?xml version="1.0" encoding="utf-8"?>
<formControlPr xmlns="http://schemas.microsoft.com/office/spreadsheetml/2009/9/main" objectType="CheckBox" fmlaLink="$J$56" lockText="1" noThreeD="1"/>
</file>

<file path=xl/ctrlProps/ctrlProp203.xml><?xml version="1.0" encoding="utf-8"?>
<formControlPr xmlns="http://schemas.microsoft.com/office/spreadsheetml/2009/9/main" objectType="CheckBox" fmlaLink="$J$57" lockText="1" noThreeD="1"/>
</file>

<file path=xl/ctrlProps/ctrlProp204.xml><?xml version="1.0" encoding="utf-8"?>
<formControlPr xmlns="http://schemas.microsoft.com/office/spreadsheetml/2009/9/main" objectType="CheckBox" fmlaLink="$J$58" lockText="1" noThreeD="1"/>
</file>

<file path=xl/ctrlProps/ctrlProp205.xml><?xml version="1.0" encoding="utf-8"?>
<formControlPr xmlns="http://schemas.microsoft.com/office/spreadsheetml/2009/9/main" objectType="CheckBox" fmlaLink="$J$59" lockText="1" noThreeD="1"/>
</file>

<file path=xl/ctrlProps/ctrlProp206.xml><?xml version="1.0" encoding="utf-8"?>
<formControlPr xmlns="http://schemas.microsoft.com/office/spreadsheetml/2009/9/main" objectType="CheckBox" fmlaLink="$L$55" lockText="1" noThreeD="1"/>
</file>

<file path=xl/ctrlProps/ctrlProp207.xml><?xml version="1.0" encoding="utf-8"?>
<formControlPr xmlns="http://schemas.microsoft.com/office/spreadsheetml/2009/9/main" objectType="CheckBox" fmlaLink="$L$56" lockText="1" noThreeD="1"/>
</file>

<file path=xl/ctrlProps/ctrlProp208.xml><?xml version="1.0" encoding="utf-8"?>
<formControlPr xmlns="http://schemas.microsoft.com/office/spreadsheetml/2009/9/main" objectType="CheckBox" fmlaLink="$L$57" lockText="1" noThreeD="1"/>
</file>

<file path=xl/ctrlProps/ctrlProp209.xml><?xml version="1.0" encoding="utf-8"?>
<formControlPr xmlns="http://schemas.microsoft.com/office/spreadsheetml/2009/9/main" objectType="CheckBox" fmlaLink="$L$58" lockText="1" noThreeD="1"/>
</file>

<file path=xl/ctrlProps/ctrlProp21.xml><?xml version="1.0" encoding="utf-8"?>
<formControlPr xmlns="http://schemas.microsoft.com/office/spreadsheetml/2009/9/main" objectType="CheckBox" fmlaLink="$J$13" lockText="1" noThreeD="1"/>
</file>

<file path=xl/ctrlProps/ctrlProp210.xml><?xml version="1.0" encoding="utf-8"?>
<formControlPr xmlns="http://schemas.microsoft.com/office/spreadsheetml/2009/9/main" objectType="CheckBox" fmlaLink="$L$59" lockText="1" noThreeD="1"/>
</file>

<file path=xl/ctrlProps/ctrlProp211.xml><?xml version="1.0" encoding="utf-8"?>
<formControlPr xmlns="http://schemas.microsoft.com/office/spreadsheetml/2009/9/main" objectType="CheckBox" fmlaLink="$D$61" lockText="1" noThreeD="1"/>
</file>

<file path=xl/ctrlProps/ctrlProp212.xml><?xml version="1.0" encoding="utf-8"?>
<formControlPr xmlns="http://schemas.microsoft.com/office/spreadsheetml/2009/9/main" objectType="CheckBox" fmlaLink="$D$62" lockText="1" noThreeD="1"/>
</file>

<file path=xl/ctrlProps/ctrlProp213.xml><?xml version="1.0" encoding="utf-8"?>
<formControlPr xmlns="http://schemas.microsoft.com/office/spreadsheetml/2009/9/main" objectType="CheckBox" fmlaLink="$D$63" lockText="1" noThreeD="1"/>
</file>

<file path=xl/ctrlProps/ctrlProp214.xml><?xml version="1.0" encoding="utf-8"?>
<formControlPr xmlns="http://schemas.microsoft.com/office/spreadsheetml/2009/9/main" objectType="CheckBox" fmlaLink="$D$64" lockText="1" noThreeD="1"/>
</file>

<file path=xl/ctrlProps/ctrlProp215.xml><?xml version="1.0" encoding="utf-8"?>
<formControlPr xmlns="http://schemas.microsoft.com/office/spreadsheetml/2009/9/main" objectType="CheckBox" fmlaLink="$D$65" lockText="1" noThreeD="1"/>
</file>

<file path=xl/ctrlProps/ctrlProp216.xml><?xml version="1.0" encoding="utf-8"?>
<formControlPr xmlns="http://schemas.microsoft.com/office/spreadsheetml/2009/9/main" objectType="CheckBox" fmlaLink="$D$66" lockText="1" noThreeD="1"/>
</file>

<file path=xl/ctrlProps/ctrlProp217.xml><?xml version="1.0" encoding="utf-8"?>
<formControlPr xmlns="http://schemas.microsoft.com/office/spreadsheetml/2009/9/main" objectType="CheckBox" fmlaLink="$F$61" lockText="1" noThreeD="1"/>
</file>

<file path=xl/ctrlProps/ctrlProp218.xml><?xml version="1.0" encoding="utf-8"?>
<formControlPr xmlns="http://schemas.microsoft.com/office/spreadsheetml/2009/9/main" objectType="CheckBox" fmlaLink="$F$62" lockText="1" noThreeD="1"/>
</file>

<file path=xl/ctrlProps/ctrlProp219.xml><?xml version="1.0" encoding="utf-8"?>
<formControlPr xmlns="http://schemas.microsoft.com/office/spreadsheetml/2009/9/main" objectType="CheckBox" fmlaLink="$F$63" lockText="1" noThreeD="1"/>
</file>

<file path=xl/ctrlProps/ctrlProp22.xml><?xml version="1.0" encoding="utf-8"?>
<formControlPr xmlns="http://schemas.microsoft.com/office/spreadsheetml/2009/9/main" objectType="CheckBox" fmlaLink="$J$14" lockText="1" noThreeD="1"/>
</file>

<file path=xl/ctrlProps/ctrlProp220.xml><?xml version="1.0" encoding="utf-8"?>
<formControlPr xmlns="http://schemas.microsoft.com/office/spreadsheetml/2009/9/main" objectType="CheckBox" fmlaLink="$F$64" lockText="1" noThreeD="1"/>
</file>

<file path=xl/ctrlProps/ctrlProp221.xml><?xml version="1.0" encoding="utf-8"?>
<formControlPr xmlns="http://schemas.microsoft.com/office/spreadsheetml/2009/9/main" objectType="CheckBox" fmlaLink="$F$65" lockText="1" noThreeD="1"/>
</file>

<file path=xl/ctrlProps/ctrlProp222.xml><?xml version="1.0" encoding="utf-8"?>
<formControlPr xmlns="http://schemas.microsoft.com/office/spreadsheetml/2009/9/main" objectType="CheckBox" fmlaLink="$F$66" lockText="1" noThreeD="1"/>
</file>

<file path=xl/ctrlProps/ctrlProp223.xml><?xml version="1.0" encoding="utf-8"?>
<formControlPr xmlns="http://schemas.microsoft.com/office/spreadsheetml/2009/9/main" objectType="CheckBox" fmlaLink="$H$61" lockText="1" noThreeD="1"/>
</file>

<file path=xl/ctrlProps/ctrlProp224.xml><?xml version="1.0" encoding="utf-8"?>
<formControlPr xmlns="http://schemas.microsoft.com/office/spreadsheetml/2009/9/main" objectType="CheckBox" fmlaLink="$H$62" lockText="1" noThreeD="1"/>
</file>

<file path=xl/ctrlProps/ctrlProp225.xml><?xml version="1.0" encoding="utf-8"?>
<formControlPr xmlns="http://schemas.microsoft.com/office/spreadsheetml/2009/9/main" objectType="CheckBox" fmlaLink="$H$63" lockText="1" noThreeD="1"/>
</file>

<file path=xl/ctrlProps/ctrlProp226.xml><?xml version="1.0" encoding="utf-8"?>
<formControlPr xmlns="http://schemas.microsoft.com/office/spreadsheetml/2009/9/main" objectType="CheckBox" fmlaLink="$H$64" lockText="1" noThreeD="1"/>
</file>

<file path=xl/ctrlProps/ctrlProp227.xml><?xml version="1.0" encoding="utf-8"?>
<formControlPr xmlns="http://schemas.microsoft.com/office/spreadsheetml/2009/9/main" objectType="CheckBox" fmlaLink="$H$65" lockText="1" noThreeD="1"/>
</file>

<file path=xl/ctrlProps/ctrlProp228.xml><?xml version="1.0" encoding="utf-8"?>
<formControlPr xmlns="http://schemas.microsoft.com/office/spreadsheetml/2009/9/main" objectType="CheckBox" fmlaLink="$H$66" lockText="1" noThreeD="1"/>
</file>

<file path=xl/ctrlProps/ctrlProp229.xml><?xml version="1.0" encoding="utf-8"?>
<formControlPr xmlns="http://schemas.microsoft.com/office/spreadsheetml/2009/9/main" objectType="CheckBox" fmlaLink="$J$61" lockText="1" noThreeD="1"/>
</file>

<file path=xl/ctrlProps/ctrlProp23.xml><?xml version="1.0" encoding="utf-8"?>
<formControlPr xmlns="http://schemas.microsoft.com/office/spreadsheetml/2009/9/main" objectType="CheckBox" fmlaLink="$J$15" lockText="1" noThreeD="1"/>
</file>

<file path=xl/ctrlProps/ctrlProp230.xml><?xml version="1.0" encoding="utf-8"?>
<formControlPr xmlns="http://schemas.microsoft.com/office/spreadsheetml/2009/9/main" objectType="CheckBox" fmlaLink="$J$62" lockText="1" noThreeD="1"/>
</file>

<file path=xl/ctrlProps/ctrlProp231.xml><?xml version="1.0" encoding="utf-8"?>
<formControlPr xmlns="http://schemas.microsoft.com/office/spreadsheetml/2009/9/main" objectType="CheckBox" fmlaLink="$J$63" lockText="1" noThreeD="1"/>
</file>

<file path=xl/ctrlProps/ctrlProp232.xml><?xml version="1.0" encoding="utf-8"?>
<formControlPr xmlns="http://schemas.microsoft.com/office/spreadsheetml/2009/9/main" objectType="CheckBox" fmlaLink="$J$64" lockText="1" noThreeD="1"/>
</file>

<file path=xl/ctrlProps/ctrlProp233.xml><?xml version="1.0" encoding="utf-8"?>
<formControlPr xmlns="http://schemas.microsoft.com/office/spreadsheetml/2009/9/main" objectType="CheckBox" fmlaLink="$J$65" lockText="1" noThreeD="1"/>
</file>

<file path=xl/ctrlProps/ctrlProp234.xml><?xml version="1.0" encoding="utf-8"?>
<formControlPr xmlns="http://schemas.microsoft.com/office/spreadsheetml/2009/9/main" objectType="CheckBox" fmlaLink="$J$66" lockText="1" noThreeD="1"/>
</file>

<file path=xl/ctrlProps/ctrlProp235.xml><?xml version="1.0" encoding="utf-8"?>
<formControlPr xmlns="http://schemas.microsoft.com/office/spreadsheetml/2009/9/main" objectType="CheckBox" fmlaLink="$L$61" lockText="1" noThreeD="1"/>
</file>

<file path=xl/ctrlProps/ctrlProp236.xml><?xml version="1.0" encoding="utf-8"?>
<formControlPr xmlns="http://schemas.microsoft.com/office/spreadsheetml/2009/9/main" objectType="CheckBox" fmlaLink="$L$62" lockText="1" noThreeD="1"/>
</file>

<file path=xl/ctrlProps/ctrlProp237.xml><?xml version="1.0" encoding="utf-8"?>
<formControlPr xmlns="http://schemas.microsoft.com/office/spreadsheetml/2009/9/main" objectType="CheckBox" fmlaLink="$L$63" lockText="1" noThreeD="1"/>
</file>

<file path=xl/ctrlProps/ctrlProp238.xml><?xml version="1.0" encoding="utf-8"?>
<formControlPr xmlns="http://schemas.microsoft.com/office/spreadsheetml/2009/9/main" objectType="CheckBox" fmlaLink="$L$64" lockText="1" noThreeD="1"/>
</file>

<file path=xl/ctrlProps/ctrlProp239.xml><?xml version="1.0" encoding="utf-8"?>
<formControlPr xmlns="http://schemas.microsoft.com/office/spreadsheetml/2009/9/main" objectType="CheckBox" fmlaLink="$L$65" lockText="1" noThreeD="1"/>
</file>

<file path=xl/ctrlProps/ctrlProp24.xml><?xml version="1.0" encoding="utf-8"?>
<formControlPr xmlns="http://schemas.microsoft.com/office/spreadsheetml/2009/9/main" objectType="CheckBox" fmlaLink="$J$16" lockText="1" noThreeD="1"/>
</file>

<file path=xl/ctrlProps/ctrlProp240.xml><?xml version="1.0" encoding="utf-8"?>
<formControlPr xmlns="http://schemas.microsoft.com/office/spreadsheetml/2009/9/main" objectType="CheckBox" fmlaLink="$L$66" lockText="1" noThreeD="1"/>
</file>

<file path=xl/ctrlProps/ctrlProp25.xml><?xml version="1.0" encoding="utf-8"?>
<formControlPr xmlns="http://schemas.microsoft.com/office/spreadsheetml/2009/9/main" objectType="CheckBox" fmlaLink="$L$11" lockText="1" noThreeD="1"/>
</file>

<file path=xl/ctrlProps/ctrlProp26.xml><?xml version="1.0" encoding="utf-8"?>
<formControlPr xmlns="http://schemas.microsoft.com/office/spreadsheetml/2009/9/main" objectType="CheckBox" fmlaLink="$L$12" lockText="1" noThreeD="1"/>
</file>

<file path=xl/ctrlProps/ctrlProp27.xml><?xml version="1.0" encoding="utf-8"?>
<formControlPr xmlns="http://schemas.microsoft.com/office/spreadsheetml/2009/9/main" objectType="CheckBox" fmlaLink="$L$13" lockText="1" noThreeD="1"/>
</file>

<file path=xl/ctrlProps/ctrlProp28.xml><?xml version="1.0" encoding="utf-8"?>
<formControlPr xmlns="http://schemas.microsoft.com/office/spreadsheetml/2009/9/main" objectType="CheckBox" fmlaLink="$L$14" lockText="1" noThreeD="1"/>
</file>

<file path=xl/ctrlProps/ctrlProp29.xml><?xml version="1.0" encoding="utf-8"?>
<formControlPr xmlns="http://schemas.microsoft.com/office/spreadsheetml/2009/9/main" objectType="CheckBox" fmlaLink="$L$15" lockText="1" noThreeD="1"/>
</file>

<file path=xl/ctrlProps/ctrlProp3.xml><?xml version="1.0" encoding="utf-8"?>
<formControlPr xmlns="http://schemas.microsoft.com/office/spreadsheetml/2009/9/main" objectType="CheckBox" fmlaLink="$D$13" lockText="1" noThreeD="1"/>
</file>

<file path=xl/ctrlProps/ctrlProp30.xml><?xml version="1.0" encoding="utf-8"?>
<formControlPr xmlns="http://schemas.microsoft.com/office/spreadsheetml/2009/9/main" objectType="CheckBox" fmlaLink="$L$16" lockText="1" noThreeD="1"/>
</file>

<file path=xl/ctrlProps/ctrlProp31.xml><?xml version="1.0" encoding="utf-8"?>
<formControlPr xmlns="http://schemas.microsoft.com/office/spreadsheetml/2009/9/main" objectType="CheckBox" fmlaLink="$D$18" lockText="1" noThreeD="1"/>
</file>

<file path=xl/ctrlProps/ctrlProp32.xml><?xml version="1.0" encoding="utf-8"?>
<formControlPr xmlns="http://schemas.microsoft.com/office/spreadsheetml/2009/9/main" objectType="CheckBox" fmlaLink="$D$19" lockText="1" noThreeD="1"/>
</file>

<file path=xl/ctrlProps/ctrlProp33.xml><?xml version="1.0" encoding="utf-8"?>
<formControlPr xmlns="http://schemas.microsoft.com/office/spreadsheetml/2009/9/main" objectType="CheckBox" fmlaLink="$D$20" lockText="1" noThreeD="1"/>
</file>

<file path=xl/ctrlProps/ctrlProp34.xml><?xml version="1.0" encoding="utf-8"?>
<formControlPr xmlns="http://schemas.microsoft.com/office/spreadsheetml/2009/9/main" objectType="CheckBox" fmlaLink="$D$21" lockText="1" noThreeD="1"/>
</file>

<file path=xl/ctrlProps/ctrlProp35.xml><?xml version="1.0" encoding="utf-8"?>
<formControlPr xmlns="http://schemas.microsoft.com/office/spreadsheetml/2009/9/main" objectType="CheckBox" fmlaLink="$D$22" lockText="1" noThreeD="1"/>
</file>

<file path=xl/ctrlProps/ctrlProp36.xml><?xml version="1.0" encoding="utf-8"?>
<formControlPr xmlns="http://schemas.microsoft.com/office/spreadsheetml/2009/9/main" objectType="CheckBox" fmlaLink="$D$23" lockText="1" noThreeD="1"/>
</file>

<file path=xl/ctrlProps/ctrlProp37.xml><?xml version="1.0" encoding="utf-8"?>
<formControlPr xmlns="http://schemas.microsoft.com/office/spreadsheetml/2009/9/main" objectType="CheckBox" fmlaLink="$F$18" lockText="1" noThreeD="1"/>
</file>

<file path=xl/ctrlProps/ctrlProp38.xml><?xml version="1.0" encoding="utf-8"?>
<formControlPr xmlns="http://schemas.microsoft.com/office/spreadsheetml/2009/9/main" objectType="CheckBox" fmlaLink="$F$19" lockText="1" noThreeD="1"/>
</file>

<file path=xl/ctrlProps/ctrlProp39.xml><?xml version="1.0" encoding="utf-8"?>
<formControlPr xmlns="http://schemas.microsoft.com/office/spreadsheetml/2009/9/main" objectType="CheckBox" fmlaLink="$F$20" lockText="1" noThreeD="1"/>
</file>

<file path=xl/ctrlProps/ctrlProp4.xml><?xml version="1.0" encoding="utf-8"?>
<formControlPr xmlns="http://schemas.microsoft.com/office/spreadsheetml/2009/9/main" objectType="CheckBox" fmlaLink="$D$14" lockText="1" noThreeD="1"/>
</file>

<file path=xl/ctrlProps/ctrlProp40.xml><?xml version="1.0" encoding="utf-8"?>
<formControlPr xmlns="http://schemas.microsoft.com/office/spreadsheetml/2009/9/main" objectType="CheckBox" fmlaLink="$F$21" lockText="1" noThreeD="1"/>
</file>

<file path=xl/ctrlProps/ctrlProp41.xml><?xml version="1.0" encoding="utf-8"?>
<formControlPr xmlns="http://schemas.microsoft.com/office/spreadsheetml/2009/9/main" objectType="CheckBox" fmlaLink="$F$22" lockText="1" noThreeD="1"/>
</file>

<file path=xl/ctrlProps/ctrlProp42.xml><?xml version="1.0" encoding="utf-8"?>
<formControlPr xmlns="http://schemas.microsoft.com/office/spreadsheetml/2009/9/main" objectType="CheckBox" fmlaLink="$F$23" lockText="1" noThreeD="1"/>
</file>

<file path=xl/ctrlProps/ctrlProp43.xml><?xml version="1.0" encoding="utf-8"?>
<formControlPr xmlns="http://schemas.microsoft.com/office/spreadsheetml/2009/9/main" objectType="CheckBox" fmlaLink="$H$18" lockText="1" noThreeD="1"/>
</file>

<file path=xl/ctrlProps/ctrlProp44.xml><?xml version="1.0" encoding="utf-8"?>
<formControlPr xmlns="http://schemas.microsoft.com/office/spreadsheetml/2009/9/main" objectType="CheckBox" fmlaLink="$H$19" lockText="1" noThreeD="1"/>
</file>

<file path=xl/ctrlProps/ctrlProp45.xml><?xml version="1.0" encoding="utf-8"?>
<formControlPr xmlns="http://schemas.microsoft.com/office/spreadsheetml/2009/9/main" objectType="CheckBox" fmlaLink="$H$20" lockText="1" noThreeD="1"/>
</file>

<file path=xl/ctrlProps/ctrlProp46.xml><?xml version="1.0" encoding="utf-8"?>
<formControlPr xmlns="http://schemas.microsoft.com/office/spreadsheetml/2009/9/main" objectType="CheckBox" fmlaLink="$H$21" lockText="1" noThreeD="1"/>
</file>

<file path=xl/ctrlProps/ctrlProp47.xml><?xml version="1.0" encoding="utf-8"?>
<formControlPr xmlns="http://schemas.microsoft.com/office/spreadsheetml/2009/9/main" objectType="CheckBox" fmlaLink="$H$22" lockText="1" noThreeD="1"/>
</file>

<file path=xl/ctrlProps/ctrlProp48.xml><?xml version="1.0" encoding="utf-8"?>
<formControlPr xmlns="http://schemas.microsoft.com/office/spreadsheetml/2009/9/main" objectType="CheckBox" fmlaLink="$H$23" lockText="1" noThreeD="1"/>
</file>

<file path=xl/ctrlProps/ctrlProp49.xml><?xml version="1.0" encoding="utf-8"?>
<formControlPr xmlns="http://schemas.microsoft.com/office/spreadsheetml/2009/9/main" objectType="CheckBox" fmlaLink="$J$18" lockText="1" noThreeD="1"/>
</file>

<file path=xl/ctrlProps/ctrlProp5.xml><?xml version="1.0" encoding="utf-8"?>
<formControlPr xmlns="http://schemas.microsoft.com/office/spreadsheetml/2009/9/main" objectType="CheckBox" fmlaLink="$D$15" lockText="1" noThreeD="1"/>
</file>

<file path=xl/ctrlProps/ctrlProp50.xml><?xml version="1.0" encoding="utf-8"?>
<formControlPr xmlns="http://schemas.microsoft.com/office/spreadsheetml/2009/9/main" objectType="CheckBox" fmlaLink="$J$19" lockText="1" noThreeD="1"/>
</file>

<file path=xl/ctrlProps/ctrlProp51.xml><?xml version="1.0" encoding="utf-8"?>
<formControlPr xmlns="http://schemas.microsoft.com/office/spreadsheetml/2009/9/main" objectType="CheckBox" fmlaLink="$J$20" lockText="1" noThreeD="1"/>
</file>

<file path=xl/ctrlProps/ctrlProp52.xml><?xml version="1.0" encoding="utf-8"?>
<formControlPr xmlns="http://schemas.microsoft.com/office/spreadsheetml/2009/9/main" objectType="CheckBox" fmlaLink="$J$21" lockText="1" noThreeD="1"/>
</file>

<file path=xl/ctrlProps/ctrlProp53.xml><?xml version="1.0" encoding="utf-8"?>
<formControlPr xmlns="http://schemas.microsoft.com/office/spreadsheetml/2009/9/main" objectType="CheckBox" fmlaLink="$J$22" lockText="1" noThreeD="1"/>
</file>

<file path=xl/ctrlProps/ctrlProp54.xml><?xml version="1.0" encoding="utf-8"?>
<formControlPr xmlns="http://schemas.microsoft.com/office/spreadsheetml/2009/9/main" objectType="CheckBox" fmlaLink="$J$23" lockText="1" noThreeD="1"/>
</file>

<file path=xl/ctrlProps/ctrlProp55.xml><?xml version="1.0" encoding="utf-8"?>
<formControlPr xmlns="http://schemas.microsoft.com/office/spreadsheetml/2009/9/main" objectType="CheckBox" fmlaLink="$L$18" lockText="1" noThreeD="1"/>
</file>

<file path=xl/ctrlProps/ctrlProp56.xml><?xml version="1.0" encoding="utf-8"?>
<formControlPr xmlns="http://schemas.microsoft.com/office/spreadsheetml/2009/9/main" objectType="CheckBox" fmlaLink="$L$19" lockText="1" noThreeD="1"/>
</file>

<file path=xl/ctrlProps/ctrlProp57.xml><?xml version="1.0" encoding="utf-8"?>
<formControlPr xmlns="http://schemas.microsoft.com/office/spreadsheetml/2009/9/main" objectType="CheckBox" fmlaLink="$L$20" lockText="1" noThreeD="1"/>
</file>

<file path=xl/ctrlProps/ctrlProp58.xml><?xml version="1.0" encoding="utf-8"?>
<formControlPr xmlns="http://schemas.microsoft.com/office/spreadsheetml/2009/9/main" objectType="CheckBox" fmlaLink="$L$21" lockText="1" noThreeD="1"/>
</file>

<file path=xl/ctrlProps/ctrlProp59.xml><?xml version="1.0" encoding="utf-8"?>
<formControlPr xmlns="http://schemas.microsoft.com/office/spreadsheetml/2009/9/main" objectType="CheckBox" fmlaLink="$L$22" lockText="1" noThreeD="1"/>
</file>

<file path=xl/ctrlProps/ctrlProp6.xml><?xml version="1.0" encoding="utf-8"?>
<formControlPr xmlns="http://schemas.microsoft.com/office/spreadsheetml/2009/9/main" objectType="CheckBox" fmlaLink="$D$16" lockText="1" noThreeD="1"/>
</file>

<file path=xl/ctrlProps/ctrlProp60.xml><?xml version="1.0" encoding="utf-8"?>
<formControlPr xmlns="http://schemas.microsoft.com/office/spreadsheetml/2009/9/main" objectType="CheckBox" fmlaLink="$L$23" lockText="1" noThreeD="1"/>
</file>

<file path=xl/ctrlProps/ctrlProp61.xml><?xml version="1.0" encoding="utf-8"?>
<formControlPr xmlns="http://schemas.microsoft.com/office/spreadsheetml/2009/9/main" objectType="CheckBox" fmlaLink="$D$25" lockText="1" noThreeD="1"/>
</file>

<file path=xl/ctrlProps/ctrlProp62.xml><?xml version="1.0" encoding="utf-8"?>
<formControlPr xmlns="http://schemas.microsoft.com/office/spreadsheetml/2009/9/main" objectType="CheckBox" fmlaLink="$D$26" lockText="1" noThreeD="1"/>
</file>

<file path=xl/ctrlProps/ctrlProp63.xml><?xml version="1.0" encoding="utf-8"?>
<formControlPr xmlns="http://schemas.microsoft.com/office/spreadsheetml/2009/9/main" objectType="CheckBox" fmlaLink="$D$27" lockText="1" noThreeD="1"/>
</file>

<file path=xl/ctrlProps/ctrlProp64.xml><?xml version="1.0" encoding="utf-8"?>
<formControlPr xmlns="http://schemas.microsoft.com/office/spreadsheetml/2009/9/main" objectType="CheckBox" fmlaLink="$D$28" lockText="1" noThreeD="1"/>
</file>

<file path=xl/ctrlProps/ctrlProp65.xml><?xml version="1.0" encoding="utf-8"?>
<formControlPr xmlns="http://schemas.microsoft.com/office/spreadsheetml/2009/9/main" objectType="CheckBox" fmlaLink="$D$29" lockText="1" noThreeD="1"/>
</file>

<file path=xl/ctrlProps/ctrlProp66.xml><?xml version="1.0" encoding="utf-8"?>
<formControlPr xmlns="http://schemas.microsoft.com/office/spreadsheetml/2009/9/main" objectType="CheckBox" fmlaLink="$D$30" lockText="1" noThreeD="1"/>
</file>

<file path=xl/ctrlProps/ctrlProp67.xml><?xml version="1.0" encoding="utf-8"?>
<formControlPr xmlns="http://schemas.microsoft.com/office/spreadsheetml/2009/9/main" objectType="CheckBox" fmlaLink="$F$25" lockText="1" noThreeD="1"/>
</file>

<file path=xl/ctrlProps/ctrlProp68.xml><?xml version="1.0" encoding="utf-8"?>
<formControlPr xmlns="http://schemas.microsoft.com/office/spreadsheetml/2009/9/main" objectType="CheckBox" fmlaLink="$F$26" lockText="1" noThreeD="1"/>
</file>

<file path=xl/ctrlProps/ctrlProp69.xml><?xml version="1.0" encoding="utf-8"?>
<formControlPr xmlns="http://schemas.microsoft.com/office/spreadsheetml/2009/9/main" objectType="CheckBox" fmlaLink="$F$27" lockText="1" noThreeD="1"/>
</file>

<file path=xl/ctrlProps/ctrlProp7.xml><?xml version="1.0" encoding="utf-8"?>
<formControlPr xmlns="http://schemas.microsoft.com/office/spreadsheetml/2009/9/main" objectType="CheckBox" fmlaLink="$F$11" lockText="1" noThreeD="1"/>
</file>

<file path=xl/ctrlProps/ctrlProp70.xml><?xml version="1.0" encoding="utf-8"?>
<formControlPr xmlns="http://schemas.microsoft.com/office/spreadsheetml/2009/9/main" objectType="CheckBox" fmlaLink="$F$28" lockText="1" noThreeD="1"/>
</file>

<file path=xl/ctrlProps/ctrlProp71.xml><?xml version="1.0" encoding="utf-8"?>
<formControlPr xmlns="http://schemas.microsoft.com/office/spreadsheetml/2009/9/main" objectType="CheckBox" fmlaLink="$F$29" lockText="1" noThreeD="1"/>
</file>

<file path=xl/ctrlProps/ctrlProp72.xml><?xml version="1.0" encoding="utf-8"?>
<formControlPr xmlns="http://schemas.microsoft.com/office/spreadsheetml/2009/9/main" objectType="CheckBox" fmlaLink="$F$30" lockText="1" noThreeD="1"/>
</file>

<file path=xl/ctrlProps/ctrlProp73.xml><?xml version="1.0" encoding="utf-8"?>
<formControlPr xmlns="http://schemas.microsoft.com/office/spreadsheetml/2009/9/main" objectType="CheckBox" fmlaLink="$H$25" lockText="1" noThreeD="1"/>
</file>

<file path=xl/ctrlProps/ctrlProp74.xml><?xml version="1.0" encoding="utf-8"?>
<formControlPr xmlns="http://schemas.microsoft.com/office/spreadsheetml/2009/9/main" objectType="CheckBox" fmlaLink="$H$26" lockText="1" noThreeD="1"/>
</file>

<file path=xl/ctrlProps/ctrlProp75.xml><?xml version="1.0" encoding="utf-8"?>
<formControlPr xmlns="http://schemas.microsoft.com/office/spreadsheetml/2009/9/main" objectType="CheckBox" fmlaLink="$H$27" lockText="1" noThreeD="1"/>
</file>

<file path=xl/ctrlProps/ctrlProp76.xml><?xml version="1.0" encoding="utf-8"?>
<formControlPr xmlns="http://schemas.microsoft.com/office/spreadsheetml/2009/9/main" objectType="CheckBox" fmlaLink="$H$28" lockText="1" noThreeD="1"/>
</file>

<file path=xl/ctrlProps/ctrlProp77.xml><?xml version="1.0" encoding="utf-8"?>
<formControlPr xmlns="http://schemas.microsoft.com/office/spreadsheetml/2009/9/main" objectType="CheckBox" fmlaLink="$H$29" lockText="1" noThreeD="1"/>
</file>

<file path=xl/ctrlProps/ctrlProp78.xml><?xml version="1.0" encoding="utf-8"?>
<formControlPr xmlns="http://schemas.microsoft.com/office/spreadsheetml/2009/9/main" objectType="CheckBox" fmlaLink="$H$30" lockText="1" noThreeD="1"/>
</file>

<file path=xl/ctrlProps/ctrlProp79.xml><?xml version="1.0" encoding="utf-8"?>
<formControlPr xmlns="http://schemas.microsoft.com/office/spreadsheetml/2009/9/main" objectType="CheckBox" fmlaLink="$J$25" lockText="1" noThreeD="1"/>
</file>

<file path=xl/ctrlProps/ctrlProp8.xml><?xml version="1.0" encoding="utf-8"?>
<formControlPr xmlns="http://schemas.microsoft.com/office/spreadsheetml/2009/9/main" objectType="CheckBox" fmlaLink="$F$12" lockText="1" noThreeD="1"/>
</file>

<file path=xl/ctrlProps/ctrlProp80.xml><?xml version="1.0" encoding="utf-8"?>
<formControlPr xmlns="http://schemas.microsoft.com/office/spreadsheetml/2009/9/main" objectType="CheckBox" fmlaLink="$J$26" lockText="1" noThreeD="1"/>
</file>

<file path=xl/ctrlProps/ctrlProp81.xml><?xml version="1.0" encoding="utf-8"?>
<formControlPr xmlns="http://schemas.microsoft.com/office/spreadsheetml/2009/9/main" objectType="CheckBox" fmlaLink="$J$27" lockText="1" noThreeD="1"/>
</file>

<file path=xl/ctrlProps/ctrlProp82.xml><?xml version="1.0" encoding="utf-8"?>
<formControlPr xmlns="http://schemas.microsoft.com/office/spreadsheetml/2009/9/main" objectType="CheckBox" fmlaLink="$J$28" lockText="1" noThreeD="1"/>
</file>

<file path=xl/ctrlProps/ctrlProp83.xml><?xml version="1.0" encoding="utf-8"?>
<formControlPr xmlns="http://schemas.microsoft.com/office/spreadsheetml/2009/9/main" objectType="CheckBox" fmlaLink="$J$29" lockText="1" noThreeD="1"/>
</file>

<file path=xl/ctrlProps/ctrlProp84.xml><?xml version="1.0" encoding="utf-8"?>
<formControlPr xmlns="http://schemas.microsoft.com/office/spreadsheetml/2009/9/main" objectType="CheckBox" fmlaLink="$J$30" lockText="1" noThreeD="1"/>
</file>

<file path=xl/ctrlProps/ctrlProp85.xml><?xml version="1.0" encoding="utf-8"?>
<formControlPr xmlns="http://schemas.microsoft.com/office/spreadsheetml/2009/9/main" objectType="CheckBox" fmlaLink="$L$25" lockText="1" noThreeD="1"/>
</file>

<file path=xl/ctrlProps/ctrlProp86.xml><?xml version="1.0" encoding="utf-8"?>
<formControlPr xmlns="http://schemas.microsoft.com/office/spreadsheetml/2009/9/main" objectType="CheckBox" fmlaLink="$L$26" lockText="1" noThreeD="1"/>
</file>

<file path=xl/ctrlProps/ctrlProp87.xml><?xml version="1.0" encoding="utf-8"?>
<formControlPr xmlns="http://schemas.microsoft.com/office/spreadsheetml/2009/9/main" objectType="CheckBox" fmlaLink="$L$27" lockText="1" noThreeD="1"/>
</file>

<file path=xl/ctrlProps/ctrlProp88.xml><?xml version="1.0" encoding="utf-8"?>
<formControlPr xmlns="http://schemas.microsoft.com/office/spreadsheetml/2009/9/main" objectType="CheckBox" fmlaLink="$L$28" lockText="1" noThreeD="1"/>
</file>

<file path=xl/ctrlProps/ctrlProp89.xml><?xml version="1.0" encoding="utf-8"?>
<formControlPr xmlns="http://schemas.microsoft.com/office/spreadsheetml/2009/9/main" objectType="CheckBox" fmlaLink="$L$29" lockText="1" noThreeD="1"/>
</file>

<file path=xl/ctrlProps/ctrlProp9.xml><?xml version="1.0" encoding="utf-8"?>
<formControlPr xmlns="http://schemas.microsoft.com/office/spreadsheetml/2009/9/main" objectType="CheckBox" fmlaLink="$F$13" lockText="1" noThreeD="1"/>
</file>

<file path=xl/ctrlProps/ctrlProp90.xml><?xml version="1.0" encoding="utf-8"?>
<formControlPr xmlns="http://schemas.microsoft.com/office/spreadsheetml/2009/9/main" objectType="CheckBox" fmlaLink="$L$30" lockText="1" noThreeD="1"/>
</file>

<file path=xl/ctrlProps/ctrlProp91.xml><?xml version="1.0" encoding="utf-8"?>
<formControlPr xmlns="http://schemas.microsoft.com/office/spreadsheetml/2009/9/main" objectType="CheckBox" fmlaLink="$D$32" lockText="1" noThreeD="1"/>
</file>

<file path=xl/ctrlProps/ctrlProp92.xml><?xml version="1.0" encoding="utf-8"?>
<formControlPr xmlns="http://schemas.microsoft.com/office/spreadsheetml/2009/9/main" objectType="CheckBox" fmlaLink="$D$33" lockText="1" noThreeD="1"/>
</file>

<file path=xl/ctrlProps/ctrlProp93.xml><?xml version="1.0" encoding="utf-8"?>
<formControlPr xmlns="http://schemas.microsoft.com/office/spreadsheetml/2009/9/main" objectType="CheckBox" fmlaLink="$D$34" lockText="1" noThreeD="1"/>
</file>

<file path=xl/ctrlProps/ctrlProp94.xml><?xml version="1.0" encoding="utf-8"?>
<formControlPr xmlns="http://schemas.microsoft.com/office/spreadsheetml/2009/9/main" objectType="CheckBox" fmlaLink="$D$35" lockText="1" noThreeD="1"/>
</file>

<file path=xl/ctrlProps/ctrlProp95.xml><?xml version="1.0" encoding="utf-8"?>
<formControlPr xmlns="http://schemas.microsoft.com/office/spreadsheetml/2009/9/main" objectType="CheckBox" fmlaLink="$D$36" lockText="1" noThreeD="1"/>
</file>

<file path=xl/ctrlProps/ctrlProp96.xml><?xml version="1.0" encoding="utf-8"?>
<formControlPr xmlns="http://schemas.microsoft.com/office/spreadsheetml/2009/9/main" objectType="CheckBox" fmlaLink="$D$37" lockText="1" noThreeD="1"/>
</file>

<file path=xl/ctrlProps/ctrlProp97.xml><?xml version="1.0" encoding="utf-8"?>
<formControlPr xmlns="http://schemas.microsoft.com/office/spreadsheetml/2009/9/main" objectType="CheckBox" fmlaLink="$F$32" lockText="1" noThreeD="1"/>
</file>

<file path=xl/ctrlProps/ctrlProp98.xml><?xml version="1.0" encoding="utf-8"?>
<formControlPr xmlns="http://schemas.microsoft.com/office/spreadsheetml/2009/9/main" objectType="CheckBox" fmlaLink="$F$33" lockText="1" noThreeD="1"/>
</file>

<file path=xl/ctrlProps/ctrlProp99.xml><?xml version="1.0" encoding="utf-8"?>
<formControlPr xmlns="http://schemas.microsoft.com/office/spreadsheetml/2009/9/main" objectType="CheckBox" fmlaLink="$F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43815</xdr:colOff>
      <xdr:row>0</xdr:row>
      <xdr:rowOff>57151</xdr:rowOff>
    </xdr:from>
    <xdr:to>
      <xdr:col>6</xdr:col>
      <xdr:colOff>120015</xdr:colOff>
      <xdr:row>1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31EDF9-744B-433A-BEDD-EF2C03EF61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15590" y="57151"/>
          <a:ext cx="781050" cy="781049"/>
        </a:xfrm>
        <a:prstGeom prst="rect">
          <a:avLst/>
        </a:prstGeom>
      </xdr:spPr>
    </xdr:pic>
    <xdr:clientData/>
  </xdr:twoCellAnchor>
  <xdr:twoCellAnchor>
    <xdr:from>
      <xdr:col>16</xdr:col>
      <xdr:colOff>219076</xdr:colOff>
      <xdr:row>0</xdr:row>
      <xdr:rowOff>135255</xdr:rowOff>
    </xdr:from>
    <xdr:to>
      <xdr:col>18</xdr:col>
      <xdr:colOff>514350</xdr:colOff>
      <xdr:row>0</xdr:row>
      <xdr:rowOff>497205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B2F6D057-E9F6-4B94-925C-393E242921CD}"/>
            </a:ext>
          </a:extLst>
        </xdr:cNvPr>
        <xdr:cNvSpPr txBox="1"/>
      </xdr:nvSpPr>
      <xdr:spPr>
        <a:xfrm>
          <a:off x="5810251" y="135255"/>
          <a:ext cx="1438274" cy="361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สมรรถนะ</a:t>
          </a:r>
          <a:r>
            <a:rPr lang="en-US" sz="1200" b="1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_</a:t>
          </a:r>
          <a:r>
            <a:rPr lang="th-TH" sz="1200" b="1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ผู้บริหาร</a:t>
          </a:r>
          <a:endParaRPr lang="en-US" sz="1200" kern="12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10</xdr:row>
          <xdr:rowOff>38100</xdr:rowOff>
        </xdr:from>
        <xdr:to>
          <xdr:col>4</xdr:col>
          <xdr:colOff>28575</xdr:colOff>
          <xdr:row>10</xdr:row>
          <xdr:rowOff>247650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11</xdr:row>
          <xdr:rowOff>38100</xdr:rowOff>
        </xdr:from>
        <xdr:to>
          <xdr:col>4</xdr:col>
          <xdr:colOff>28575</xdr:colOff>
          <xdr:row>11</xdr:row>
          <xdr:rowOff>247650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12</xdr:row>
          <xdr:rowOff>38100</xdr:rowOff>
        </xdr:from>
        <xdr:to>
          <xdr:col>4</xdr:col>
          <xdr:colOff>28575</xdr:colOff>
          <xdr:row>12</xdr:row>
          <xdr:rowOff>247650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1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13</xdr:row>
          <xdr:rowOff>38100</xdr:rowOff>
        </xdr:from>
        <xdr:to>
          <xdr:col>4</xdr:col>
          <xdr:colOff>28575</xdr:colOff>
          <xdr:row>13</xdr:row>
          <xdr:rowOff>247650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1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14</xdr:row>
          <xdr:rowOff>38100</xdr:rowOff>
        </xdr:from>
        <xdr:to>
          <xdr:col>4</xdr:col>
          <xdr:colOff>28575</xdr:colOff>
          <xdr:row>14</xdr:row>
          <xdr:rowOff>247650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1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15</xdr:row>
          <xdr:rowOff>38100</xdr:rowOff>
        </xdr:from>
        <xdr:to>
          <xdr:col>4</xdr:col>
          <xdr:colOff>28575</xdr:colOff>
          <xdr:row>15</xdr:row>
          <xdr:rowOff>247650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1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10</xdr:row>
          <xdr:rowOff>38100</xdr:rowOff>
        </xdr:from>
        <xdr:to>
          <xdr:col>6</xdr:col>
          <xdr:colOff>28575</xdr:colOff>
          <xdr:row>10</xdr:row>
          <xdr:rowOff>247650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1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11</xdr:row>
          <xdr:rowOff>38100</xdr:rowOff>
        </xdr:from>
        <xdr:to>
          <xdr:col>6</xdr:col>
          <xdr:colOff>28575</xdr:colOff>
          <xdr:row>11</xdr:row>
          <xdr:rowOff>247650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1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12</xdr:row>
          <xdr:rowOff>38100</xdr:rowOff>
        </xdr:from>
        <xdr:to>
          <xdr:col>6</xdr:col>
          <xdr:colOff>28575</xdr:colOff>
          <xdr:row>12</xdr:row>
          <xdr:rowOff>247650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1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13</xdr:row>
          <xdr:rowOff>38100</xdr:rowOff>
        </xdr:from>
        <xdr:to>
          <xdr:col>6</xdr:col>
          <xdr:colOff>28575</xdr:colOff>
          <xdr:row>13</xdr:row>
          <xdr:rowOff>247650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1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14</xdr:row>
          <xdr:rowOff>38100</xdr:rowOff>
        </xdr:from>
        <xdr:to>
          <xdr:col>6</xdr:col>
          <xdr:colOff>28575</xdr:colOff>
          <xdr:row>14</xdr:row>
          <xdr:rowOff>247650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1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15</xdr:row>
          <xdr:rowOff>38100</xdr:rowOff>
        </xdr:from>
        <xdr:to>
          <xdr:col>6</xdr:col>
          <xdr:colOff>28575</xdr:colOff>
          <xdr:row>15</xdr:row>
          <xdr:rowOff>247650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1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10</xdr:row>
          <xdr:rowOff>38100</xdr:rowOff>
        </xdr:from>
        <xdr:to>
          <xdr:col>8</xdr:col>
          <xdr:colOff>28575</xdr:colOff>
          <xdr:row>10</xdr:row>
          <xdr:rowOff>247650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1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11</xdr:row>
          <xdr:rowOff>38100</xdr:rowOff>
        </xdr:from>
        <xdr:to>
          <xdr:col>8</xdr:col>
          <xdr:colOff>28575</xdr:colOff>
          <xdr:row>11</xdr:row>
          <xdr:rowOff>247650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1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12</xdr:row>
          <xdr:rowOff>38100</xdr:rowOff>
        </xdr:from>
        <xdr:to>
          <xdr:col>8</xdr:col>
          <xdr:colOff>28575</xdr:colOff>
          <xdr:row>12</xdr:row>
          <xdr:rowOff>247650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1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13</xdr:row>
          <xdr:rowOff>38100</xdr:rowOff>
        </xdr:from>
        <xdr:to>
          <xdr:col>8</xdr:col>
          <xdr:colOff>28575</xdr:colOff>
          <xdr:row>13</xdr:row>
          <xdr:rowOff>247650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1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14</xdr:row>
          <xdr:rowOff>38100</xdr:rowOff>
        </xdr:from>
        <xdr:to>
          <xdr:col>8</xdr:col>
          <xdr:colOff>28575</xdr:colOff>
          <xdr:row>14</xdr:row>
          <xdr:rowOff>247650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1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15</xdr:row>
          <xdr:rowOff>38100</xdr:rowOff>
        </xdr:from>
        <xdr:to>
          <xdr:col>8</xdr:col>
          <xdr:colOff>28575</xdr:colOff>
          <xdr:row>15</xdr:row>
          <xdr:rowOff>247650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1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10</xdr:row>
          <xdr:rowOff>38100</xdr:rowOff>
        </xdr:from>
        <xdr:to>
          <xdr:col>10</xdr:col>
          <xdr:colOff>28575</xdr:colOff>
          <xdr:row>10</xdr:row>
          <xdr:rowOff>247650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1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11</xdr:row>
          <xdr:rowOff>38100</xdr:rowOff>
        </xdr:from>
        <xdr:to>
          <xdr:col>10</xdr:col>
          <xdr:colOff>28575</xdr:colOff>
          <xdr:row>11</xdr:row>
          <xdr:rowOff>247650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1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12</xdr:row>
          <xdr:rowOff>38100</xdr:rowOff>
        </xdr:from>
        <xdr:to>
          <xdr:col>10</xdr:col>
          <xdr:colOff>28575</xdr:colOff>
          <xdr:row>12</xdr:row>
          <xdr:rowOff>247650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1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13</xdr:row>
          <xdr:rowOff>38100</xdr:rowOff>
        </xdr:from>
        <xdr:to>
          <xdr:col>10</xdr:col>
          <xdr:colOff>28575</xdr:colOff>
          <xdr:row>13</xdr:row>
          <xdr:rowOff>247650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1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14</xdr:row>
          <xdr:rowOff>38100</xdr:rowOff>
        </xdr:from>
        <xdr:to>
          <xdr:col>10</xdr:col>
          <xdr:colOff>28575</xdr:colOff>
          <xdr:row>14</xdr:row>
          <xdr:rowOff>247650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1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15</xdr:row>
          <xdr:rowOff>38100</xdr:rowOff>
        </xdr:from>
        <xdr:to>
          <xdr:col>10</xdr:col>
          <xdr:colOff>28575</xdr:colOff>
          <xdr:row>15</xdr:row>
          <xdr:rowOff>247650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1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10</xdr:row>
          <xdr:rowOff>38100</xdr:rowOff>
        </xdr:from>
        <xdr:to>
          <xdr:col>16</xdr:col>
          <xdr:colOff>28575</xdr:colOff>
          <xdr:row>10</xdr:row>
          <xdr:rowOff>247650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1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11</xdr:row>
          <xdr:rowOff>38100</xdr:rowOff>
        </xdr:from>
        <xdr:to>
          <xdr:col>16</xdr:col>
          <xdr:colOff>28575</xdr:colOff>
          <xdr:row>11</xdr:row>
          <xdr:rowOff>247650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1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12</xdr:row>
          <xdr:rowOff>38100</xdr:rowOff>
        </xdr:from>
        <xdr:to>
          <xdr:col>16</xdr:col>
          <xdr:colOff>28575</xdr:colOff>
          <xdr:row>12</xdr:row>
          <xdr:rowOff>247650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1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13</xdr:row>
          <xdr:rowOff>38100</xdr:rowOff>
        </xdr:from>
        <xdr:to>
          <xdr:col>16</xdr:col>
          <xdr:colOff>28575</xdr:colOff>
          <xdr:row>13</xdr:row>
          <xdr:rowOff>247650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1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14</xdr:row>
          <xdr:rowOff>38100</xdr:rowOff>
        </xdr:from>
        <xdr:to>
          <xdr:col>16</xdr:col>
          <xdr:colOff>28575</xdr:colOff>
          <xdr:row>14</xdr:row>
          <xdr:rowOff>247650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1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15</xdr:row>
          <xdr:rowOff>38100</xdr:rowOff>
        </xdr:from>
        <xdr:to>
          <xdr:col>16</xdr:col>
          <xdr:colOff>28575</xdr:colOff>
          <xdr:row>15</xdr:row>
          <xdr:rowOff>247650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1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17</xdr:row>
          <xdr:rowOff>38100</xdr:rowOff>
        </xdr:from>
        <xdr:to>
          <xdr:col>4</xdr:col>
          <xdr:colOff>28575</xdr:colOff>
          <xdr:row>17</xdr:row>
          <xdr:rowOff>247650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1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18</xdr:row>
          <xdr:rowOff>38100</xdr:rowOff>
        </xdr:from>
        <xdr:to>
          <xdr:col>4</xdr:col>
          <xdr:colOff>28575</xdr:colOff>
          <xdr:row>18</xdr:row>
          <xdr:rowOff>247650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1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19</xdr:row>
          <xdr:rowOff>38100</xdr:rowOff>
        </xdr:from>
        <xdr:to>
          <xdr:col>4</xdr:col>
          <xdr:colOff>28575</xdr:colOff>
          <xdr:row>19</xdr:row>
          <xdr:rowOff>247650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1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20</xdr:row>
          <xdr:rowOff>38100</xdr:rowOff>
        </xdr:from>
        <xdr:to>
          <xdr:col>4</xdr:col>
          <xdr:colOff>28575</xdr:colOff>
          <xdr:row>20</xdr:row>
          <xdr:rowOff>247650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1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21</xdr:row>
          <xdr:rowOff>38100</xdr:rowOff>
        </xdr:from>
        <xdr:to>
          <xdr:col>4</xdr:col>
          <xdr:colOff>28575</xdr:colOff>
          <xdr:row>21</xdr:row>
          <xdr:rowOff>247650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1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22</xdr:row>
          <xdr:rowOff>38100</xdr:rowOff>
        </xdr:from>
        <xdr:to>
          <xdr:col>4</xdr:col>
          <xdr:colOff>28575</xdr:colOff>
          <xdr:row>22</xdr:row>
          <xdr:rowOff>247650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1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17</xdr:row>
          <xdr:rowOff>38100</xdr:rowOff>
        </xdr:from>
        <xdr:to>
          <xdr:col>6</xdr:col>
          <xdr:colOff>28575</xdr:colOff>
          <xdr:row>17</xdr:row>
          <xdr:rowOff>247650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1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18</xdr:row>
          <xdr:rowOff>38100</xdr:rowOff>
        </xdr:from>
        <xdr:to>
          <xdr:col>6</xdr:col>
          <xdr:colOff>28575</xdr:colOff>
          <xdr:row>18</xdr:row>
          <xdr:rowOff>247650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1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19</xdr:row>
          <xdr:rowOff>38100</xdr:rowOff>
        </xdr:from>
        <xdr:to>
          <xdr:col>6</xdr:col>
          <xdr:colOff>28575</xdr:colOff>
          <xdr:row>19</xdr:row>
          <xdr:rowOff>247650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1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20</xdr:row>
          <xdr:rowOff>38100</xdr:rowOff>
        </xdr:from>
        <xdr:to>
          <xdr:col>6</xdr:col>
          <xdr:colOff>28575</xdr:colOff>
          <xdr:row>20</xdr:row>
          <xdr:rowOff>247650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1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21</xdr:row>
          <xdr:rowOff>38100</xdr:rowOff>
        </xdr:from>
        <xdr:to>
          <xdr:col>6</xdr:col>
          <xdr:colOff>28575</xdr:colOff>
          <xdr:row>21</xdr:row>
          <xdr:rowOff>247650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1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22</xdr:row>
          <xdr:rowOff>38100</xdr:rowOff>
        </xdr:from>
        <xdr:to>
          <xdr:col>6</xdr:col>
          <xdr:colOff>28575</xdr:colOff>
          <xdr:row>22</xdr:row>
          <xdr:rowOff>247650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1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17</xdr:row>
          <xdr:rowOff>38100</xdr:rowOff>
        </xdr:from>
        <xdr:to>
          <xdr:col>8</xdr:col>
          <xdr:colOff>28575</xdr:colOff>
          <xdr:row>17</xdr:row>
          <xdr:rowOff>247650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1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18</xdr:row>
          <xdr:rowOff>38100</xdr:rowOff>
        </xdr:from>
        <xdr:to>
          <xdr:col>8</xdr:col>
          <xdr:colOff>28575</xdr:colOff>
          <xdr:row>18</xdr:row>
          <xdr:rowOff>247650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1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19</xdr:row>
          <xdr:rowOff>38100</xdr:rowOff>
        </xdr:from>
        <xdr:to>
          <xdr:col>8</xdr:col>
          <xdr:colOff>28575</xdr:colOff>
          <xdr:row>19</xdr:row>
          <xdr:rowOff>247650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1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20</xdr:row>
          <xdr:rowOff>38100</xdr:rowOff>
        </xdr:from>
        <xdr:to>
          <xdr:col>8</xdr:col>
          <xdr:colOff>28575</xdr:colOff>
          <xdr:row>20</xdr:row>
          <xdr:rowOff>247650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1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21</xdr:row>
          <xdr:rowOff>38100</xdr:rowOff>
        </xdr:from>
        <xdr:to>
          <xdr:col>8</xdr:col>
          <xdr:colOff>28575</xdr:colOff>
          <xdr:row>21</xdr:row>
          <xdr:rowOff>247650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1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22</xdr:row>
          <xdr:rowOff>38100</xdr:rowOff>
        </xdr:from>
        <xdr:to>
          <xdr:col>8</xdr:col>
          <xdr:colOff>28575</xdr:colOff>
          <xdr:row>22</xdr:row>
          <xdr:rowOff>247650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1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17</xdr:row>
          <xdr:rowOff>38100</xdr:rowOff>
        </xdr:from>
        <xdr:to>
          <xdr:col>10</xdr:col>
          <xdr:colOff>28575</xdr:colOff>
          <xdr:row>17</xdr:row>
          <xdr:rowOff>247650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1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18</xdr:row>
          <xdr:rowOff>38100</xdr:rowOff>
        </xdr:from>
        <xdr:to>
          <xdr:col>10</xdr:col>
          <xdr:colOff>28575</xdr:colOff>
          <xdr:row>18</xdr:row>
          <xdr:rowOff>247650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1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19</xdr:row>
          <xdr:rowOff>38100</xdr:rowOff>
        </xdr:from>
        <xdr:to>
          <xdr:col>10</xdr:col>
          <xdr:colOff>28575</xdr:colOff>
          <xdr:row>19</xdr:row>
          <xdr:rowOff>247650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1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20</xdr:row>
          <xdr:rowOff>38100</xdr:rowOff>
        </xdr:from>
        <xdr:to>
          <xdr:col>10</xdr:col>
          <xdr:colOff>28575</xdr:colOff>
          <xdr:row>20</xdr:row>
          <xdr:rowOff>247650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1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21</xdr:row>
          <xdr:rowOff>38100</xdr:rowOff>
        </xdr:from>
        <xdr:to>
          <xdr:col>10</xdr:col>
          <xdr:colOff>28575</xdr:colOff>
          <xdr:row>21</xdr:row>
          <xdr:rowOff>247650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1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22</xdr:row>
          <xdr:rowOff>38100</xdr:rowOff>
        </xdr:from>
        <xdr:to>
          <xdr:col>10</xdr:col>
          <xdr:colOff>28575</xdr:colOff>
          <xdr:row>22</xdr:row>
          <xdr:rowOff>247650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1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17</xdr:row>
          <xdr:rowOff>38100</xdr:rowOff>
        </xdr:from>
        <xdr:to>
          <xdr:col>16</xdr:col>
          <xdr:colOff>28575</xdr:colOff>
          <xdr:row>17</xdr:row>
          <xdr:rowOff>247650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1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18</xdr:row>
          <xdr:rowOff>38100</xdr:rowOff>
        </xdr:from>
        <xdr:to>
          <xdr:col>16</xdr:col>
          <xdr:colOff>28575</xdr:colOff>
          <xdr:row>18</xdr:row>
          <xdr:rowOff>247650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1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19</xdr:row>
          <xdr:rowOff>38100</xdr:rowOff>
        </xdr:from>
        <xdr:to>
          <xdr:col>16</xdr:col>
          <xdr:colOff>28575</xdr:colOff>
          <xdr:row>19</xdr:row>
          <xdr:rowOff>247650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1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20</xdr:row>
          <xdr:rowOff>38100</xdr:rowOff>
        </xdr:from>
        <xdr:to>
          <xdr:col>16</xdr:col>
          <xdr:colOff>28575</xdr:colOff>
          <xdr:row>20</xdr:row>
          <xdr:rowOff>247650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1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21</xdr:row>
          <xdr:rowOff>38100</xdr:rowOff>
        </xdr:from>
        <xdr:to>
          <xdr:col>16</xdr:col>
          <xdr:colOff>28575</xdr:colOff>
          <xdr:row>21</xdr:row>
          <xdr:rowOff>247650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1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22</xdr:row>
          <xdr:rowOff>38100</xdr:rowOff>
        </xdr:from>
        <xdr:to>
          <xdr:col>16</xdr:col>
          <xdr:colOff>28575</xdr:colOff>
          <xdr:row>22</xdr:row>
          <xdr:rowOff>247650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1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24</xdr:row>
          <xdr:rowOff>38100</xdr:rowOff>
        </xdr:from>
        <xdr:to>
          <xdr:col>4</xdr:col>
          <xdr:colOff>28575</xdr:colOff>
          <xdr:row>24</xdr:row>
          <xdr:rowOff>247650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1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25</xdr:row>
          <xdr:rowOff>38100</xdr:rowOff>
        </xdr:from>
        <xdr:to>
          <xdr:col>4</xdr:col>
          <xdr:colOff>28575</xdr:colOff>
          <xdr:row>25</xdr:row>
          <xdr:rowOff>247650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1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26</xdr:row>
          <xdr:rowOff>38100</xdr:rowOff>
        </xdr:from>
        <xdr:to>
          <xdr:col>4</xdr:col>
          <xdr:colOff>28575</xdr:colOff>
          <xdr:row>26</xdr:row>
          <xdr:rowOff>247650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1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27</xdr:row>
          <xdr:rowOff>38100</xdr:rowOff>
        </xdr:from>
        <xdr:to>
          <xdr:col>4</xdr:col>
          <xdr:colOff>28575</xdr:colOff>
          <xdr:row>27</xdr:row>
          <xdr:rowOff>247650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1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28</xdr:row>
          <xdr:rowOff>38100</xdr:rowOff>
        </xdr:from>
        <xdr:to>
          <xdr:col>4</xdr:col>
          <xdr:colOff>28575</xdr:colOff>
          <xdr:row>28</xdr:row>
          <xdr:rowOff>247650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1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29</xdr:row>
          <xdr:rowOff>38100</xdr:rowOff>
        </xdr:from>
        <xdr:to>
          <xdr:col>4</xdr:col>
          <xdr:colOff>28575</xdr:colOff>
          <xdr:row>29</xdr:row>
          <xdr:rowOff>247650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1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24</xdr:row>
          <xdr:rowOff>38100</xdr:rowOff>
        </xdr:from>
        <xdr:to>
          <xdr:col>6</xdr:col>
          <xdr:colOff>28575</xdr:colOff>
          <xdr:row>24</xdr:row>
          <xdr:rowOff>247650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1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25</xdr:row>
          <xdr:rowOff>38100</xdr:rowOff>
        </xdr:from>
        <xdr:to>
          <xdr:col>6</xdr:col>
          <xdr:colOff>28575</xdr:colOff>
          <xdr:row>25</xdr:row>
          <xdr:rowOff>247650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1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26</xdr:row>
          <xdr:rowOff>38100</xdr:rowOff>
        </xdr:from>
        <xdr:to>
          <xdr:col>6</xdr:col>
          <xdr:colOff>28575</xdr:colOff>
          <xdr:row>26</xdr:row>
          <xdr:rowOff>247650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1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27</xdr:row>
          <xdr:rowOff>38100</xdr:rowOff>
        </xdr:from>
        <xdr:to>
          <xdr:col>6</xdr:col>
          <xdr:colOff>28575</xdr:colOff>
          <xdr:row>27</xdr:row>
          <xdr:rowOff>247650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1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28</xdr:row>
          <xdr:rowOff>38100</xdr:rowOff>
        </xdr:from>
        <xdr:to>
          <xdr:col>6</xdr:col>
          <xdr:colOff>28575</xdr:colOff>
          <xdr:row>28</xdr:row>
          <xdr:rowOff>247650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1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29</xdr:row>
          <xdr:rowOff>38100</xdr:rowOff>
        </xdr:from>
        <xdr:to>
          <xdr:col>6</xdr:col>
          <xdr:colOff>28575</xdr:colOff>
          <xdr:row>29</xdr:row>
          <xdr:rowOff>247650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1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24</xdr:row>
          <xdr:rowOff>38100</xdr:rowOff>
        </xdr:from>
        <xdr:to>
          <xdr:col>8</xdr:col>
          <xdr:colOff>28575</xdr:colOff>
          <xdr:row>24</xdr:row>
          <xdr:rowOff>247650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1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25</xdr:row>
          <xdr:rowOff>38100</xdr:rowOff>
        </xdr:from>
        <xdr:to>
          <xdr:col>8</xdr:col>
          <xdr:colOff>28575</xdr:colOff>
          <xdr:row>25</xdr:row>
          <xdr:rowOff>247650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1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26</xdr:row>
          <xdr:rowOff>38100</xdr:rowOff>
        </xdr:from>
        <xdr:to>
          <xdr:col>8</xdr:col>
          <xdr:colOff>28575</xdr:colOff>
          <xdr:row>26</xdr:row>
          <xdr:rowOff>247650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1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27</xdr:row>
          <xdr:rowOff>38100</xdr:rowOff>
        </xdr:from>
        <xdr:to>
          <xdr:col>8</xdr:col>
          <xdr:colOff>28575</xdr:colOff>
          <xdr:row>27</xdr:row>
          <xdr:rowOff>247650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1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28</xdr:row>
          <xdr:rowOff>38100</xdr:rowOff>
        </xdr:from>
        <xdr:to>
          <xdr:col>8</xdr:col>
          <xdr:colOff>28575</xdr:colOff>
          <xdr:row>28</xdr:row>
          <xdr:rowOff>247650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1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29</xdr:row>
          <xdr:rowOff>38100</xdr:rowOff>
        </xdr:from>
        <xdr:to>
          <xdr:col>8</xdr:col>
          <xdr:colOff>28575</xdr:colOff>
          <xdr:row>29</xdr:row>
          <xdr:rowOff>247650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1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24</xdr:row>
          <xdr:rowOff>38100</xdr:rowOff>
        </xdr:from>
        <xdr:to>
          <xdr:col>10</xdr:col>
          <xdr:colOff>28575</xdr:colOff>
          <xdr:row>24</xdr:row>
          <xdr:rowOff>247650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1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25</xdr:row>
          <xdr:rowOff>38100</xdr:rowOff>
        </xdr:from>
        <xdr:to>
          <xdr:col>10</xdr:col>
          <xdr:colOff>28575</xdr:colOff>
          <xdr:row>25</xdr:row>
          <xdr:rowOff>247650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1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26</xdr:row>
          <xdr:rowOff>38100</xdr:rowOff>
        </xdr:from>
        <xdr:to>
          <xdr:col>10</xdr:col>
          <xdr:colOff>28575</xdr:colOff>
          <xdr:row>26</xdr:row>
          <xdr:rowOff>247650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1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27</xdr:row>
          <xdr:rowOff>38100</xdr:rowOff>
        </xdr:from>
        <xdr:to>
          <xdr:col>10</xdr:col>
          <xdr:colOff>28575</xdr:colOff>
          <xdr:row>27</xdr:row>
          <xdr:rowOff>247650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1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28</xdr:row>
          <xdr:rowOff>38100</xdr:rowOff>
        </xdr:from>
        <xdr:to>
          <xdr:col>10</xdr:col>
          <xdr:colOff>28575</xdr:colOff>
          <xdr:row>28</xdr:row>
          <xdr:rowOff>247650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1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29</xdr:row>
          <xdr:rowOff>38100</xdr:rowOff>
        </xdr:from>
        <xdr:to>
          <xdr:col>10</xdr:col>
          <xdr:colOff>28575</xdr:colOff>
          <xdr:row>29</xdr:row>
          <xdr:rowOff>247650</xdr:rowOff>
        </xdr:to>
        <xdr:sp macro="" textlink="">
          <xdr:nvSpPr>
            <xdr:cNvPr id="1109" name="Check Box 85" hidden="1">
              <a:extLst>
                <a:ext uri="{63B3BB69-23CF-44E3-9099-C40C66FF867C}">
                  <a14:compatExt spid="_x0000_s1109"/>
                </a:ext>
                <a:ext uri="{FF2B5EF4-FFF2-40B4-BE49-F238E27FC236}">
                  <a16:creationId xmlns:a16="http://schemas.microsoft.com/office/drawing/2014/main" id="{00000000-0008-0000-0100-00005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24</xdr:row>
          <xdr:rowOff>38100</xdr:rowOff>
        </xdr:from>
        <xdr:to>
          <xdr:col>16</xdr:col>
          <xdr:colOff>28575</xdr:colOff>
          <xdr:row>24</xdr:row>
          <xdr:rowOff>247650</xdr:rowOff>
        </xdr:to>
        <xdr:sp macro="" textlink="">
          <xdr:nvSpPr>
            <xdr:cNvPr id="1110" name="Check Box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00000000-0008-0000-0100-00005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25</xdr:row>
          <xdr:rowOff>38100</xdr:rowOff>
        </xdr:from>
        <xdr:to>
          <xdr:col>16</xdr:col>
          <xdr:colOff>28575</xdr:colOff>
          <xdr:row>25</xdr:row>
          <xdr:rowOff>247650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1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26</xdr:row>
          <xdr:rowOff>38100</xdr:rowOff>
        </xdr:from>
        <xdr:to>
          <xdr:col>16</xdr:col>
          <xdr:colOff>28575</xdr:colOff>
          <xdr:row>26</xdr:row>
          <xdr:rowOff>247650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1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27</xdr:row>
          <xdr:rowOff>38100</xdr:rowOff>
        </xdr:from>
        <xdr:to>
          <xdr:col>16</xdr:col>
          <xdr:colOff>28575</xdr:colOff>
          <xdr:row>27</xdr:row>
          <xdr:rowOff>247650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1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28</xdr:row>
          <xdr:rowOff>38100</xdr:rowOff>
        </xdr:from>
        <xdr:to>
          <xdr:col>16</xdr:col>
          <xdr:colOff>28575</xdr:colOff>
          <xdr:row>28</xdr:row>
          <xdr:rowOff>247650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1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29</xdr:row>
          <xdr:rowOff>38100</xdr:rowOff>
        </xdr:from>
        <xdr:to>
          <xdr:col>16</xdr:col>
          <xdr:colOff>28575</xdr:colOff>
          <xdr:row>29</xdr:row>
          <xdr:rowOff>247650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1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31</xdr:row>
          <xdr:rowOff>38100</xdr:rowOff>
        </xdr:from>
        <xdr:to>
          <xdr:col>4</xdr:col>
          <xdr:colOff>28575</xdr:colOff>
          <xdr:row>31</xdr:row>
          <xdr:rowOff>247650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1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32</xdr:row>
          <xdr:rowOff>38100</xdr:rowOff>
        </xdr:from>
        <xdr:to>
          <xdr:col>4</xdr:col>
          <xdr:colOff>28575</xdr:colOff>
          <xdr:row>32</xdr:row>
          <xdr:rowOff>247650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1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33</xdr:row>
          <xdr:rowOff>38100</xdr:rowOff>
        </xdr:from>
        <xdr:to>
          <xdr:col>4</xdr:col>
          <xdr:colOff>28575</xdr:colOff>
          <xdr:row>33</xdr:row>
          <xdr:rowOff>247650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1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34</xdr:row>
          <xdr:rowOff>38100</xdr:rowOff>
        </xdr:from>
        <xdr:to>
          <xdr:col>4</xdr:col>
          <xdr:colOff>28575</xdr:colOff>
          <xdr:row>34</xdr:row>
          <xdr:rowOff>247650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1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35</xdr:row>
          <xdr:rowOff>38100</xdr:rowOff>
        </xdr:from>
        <xdr:to>
          <xdr:col>4</xdr:col>
          <xdr:colOff>28575</xdr:colOff>
          <xdr:row>35</xdr:row>
          <xdr:rowOff>247650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1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36</xdr:row>
          <xdr:rowOff>38100</xdr:rowOff>
        </xdr:from>
        <xdr:to>
          <xdr:col>4</xdr:col>
          <xdr:colOff>28575</xdr:colOff>
          <xdr:row>36</xdr:row>
          <xdr:rowOff>247650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  <a:ext uri="{FF2B5EF4-FFF2-40B4-BE49-F238E27FC236}">
                  <a16:creationId xmlns:a16="http://schemas.microsoft.com/office/drawing/2014/main" id="{00000000-0008-0000-0100-00006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31</xdr:row>
          <xdr:rowOff>38100</xdr:rowOff>
        </xdr:from>
        <xdr:to>
          <xdr:col>6</xdr:col>
          <xdr:colOff>28575</xdr:colOff>
          <xdr:row>31</xdr:row>
          <xdr:rowOff>247650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1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32</xdr:row>
          <xdr:rowOff>38100</xdr:rowOff>
        </xdr:from>
        <xdr:to>
          <xdr:col>6</xdr:col>
          <xdr:colOff>28575</xdr:colOff>
          <xdr:row>32</xdr:row>
          <xdr:rowOff>247650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  <a:ext uri="{FF2B5EF4-FFF2-40B4-BE49-F238E27FC236}">
                  <a16:creationId xmlns:a16="http://schemas.microsoft.com/office/drawing/2014/main" id="{00000000-0008-0000-0100-00006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33</xdr:row>
          <xdr:rowOff>38100</xdr:rowOff>
        </xdr:from>
        <xdr:to>
          <xdr:col>6</xdr:col>
          <xdr:colOff>28575</xdr:colOff>
          <xdr:row>33</xdr:row>
          <xdr:rowOff>247650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:a16="http://schemas.microsoft.com/office/drawing/2014/main" id="{00000000-0008-0000-01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34</xdr:row>
          <xdr:rowOff>38100</xdr:rowOff>
        </xdr:from>
        <xdr:to>
          <xdr:col>6</xdr:col>
          <xdr:colOff>28575</xdr:colOff>
          <xdr:row>34</xdr:row>
          <xdr:rowOff>247650</xdr:rowOff>
        </xdr:to>
        <xdr:sp macro="" textlink="">
          <xdr:nvSpPr>
            <xdr:cNvPr id="1125" name="Check Box 101" hidden="1">
              <a:extLst>
                <a:ext uri="{63B3BB69-23CF-44E3-9099-C40C66FF867C}">
                  <a14:compatExt spid="_x0000_s1125"/>
                </a:ext>
                <a:ext uri="{FF2B5EF4-FFF2-40B4-BE49-F238E27FC236}">
                  <a16:creationId xmlns:a16="http://schemas.microsoft.com/office/drawing/2014/main" id="{00000000-0008-0000-0100-00006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35</xdr:row>
          <xdr:rowOff>38100</xdr:rowOff>
        </xdr:from>
        <xdr:to>
          <xdr:col>6</xdr:col>
          <xdr:colOff>28575</xdr:colOff>
          <xdr:row>35</xdr:row>
          <xdr:rowOff>247650</xdr:rowOff>
        </xdr:to>
        <xdr:sp macro="" textlink="">
          <xdr:nvSpPr>
            <xdr:cNvPr id="1126" name="Check Box 102" hidden="1">
              <a:extLst>
                <a:ext uri="{63B3BB69-23CF-44E3-9099-C40C66FF867C}">
                  <a14:compatExt spid="_x0000_s1126"/>
                </a:ext>
                <a:ext uri="{FF2B5EF4-FFF2-40B4-BE49-F238E27FC236}">
                  <a16:creationId xmlns:a16="http://schemas.microsoft.com/office/drawing/2014/main" id="{00000000-0008-0000-0100-00006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36</xdr:row>
          <xdr:rowOff>38100</xdr:rowOff>
        </xdr:from>
        <xdr:to>
          <xdr:col>6</xdr:col>
          <xdr:colOff>28575</xdr:colOff>
          <xdr:row>36</xdr:row>
          <xdr:rowOff>247650</xdr:rowOff>
        </xdr:to>
        <xdr:sp macro="" textlink="">
          <xdr:nvSpPr>
            <xdr:cNvPr id="1127" name="Check Box 103" hidden="1">
              <a:extLst>
                <a:ext uri="{63B3BB69-23CF-44E3-9099-C40C66FF867C}">
                  <a14:compatExt spid="_x0000_s1127"/>
                </a:ext>
                <a:ext uri="{FF2B5EF4-FFF2-40B4-BE49-F238E27FC236}">
                  <a16:creationId xmlns:a16="http://schemas.microsoft.com/office/drawing/2014/main" id="{00000000-0008-0000-0100-00006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31</xdr:row>
          <xdr:rowOff>38100</xdr:rowOff>
        </xdr:from>
        <xdr:to>
          <xdr:col>8</xdr:col>
          <xdr:colOff>28575</xdr:colOff>
          <xdr:row>31</xdr:row>
          <xdr:rowOff>247650</xdr:rowOff>
        </xdr:to>
        <xdr:sp macro="" textlink="">
          <xdr:nvSpPr>
            <xdr:cNvPr id="1128" name="Check Box 104" hidden="1">
              <a:extLst>
                <a:ext uri="{63B3BB69-23CF-44E3-9099-C40C66FF867C}">
                  <a14:compatExt spid="_x0000_s1128"/>
                </a:ext>
                <a:ext uri="{FF2B5EF4-FFF2-40B4-BE49-F238E27FC236}">
                  <a16:creationId xmlns:a16="http://schemas.microsoft.com/office/drawing/2014/main" id="{00000000-0008-0000-0100-00006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32</xdr:row>
          <xdr:rowOff>38100</xdr:rowOff>
        </xdr:from>
        <xdr:to>
          <xdr:col>8</xdr:col>
          <xdr:colOff>28575</xdr:colOff>
          <xdr:row>32</xdr:row>
          <xdr:rowOff>247650</xdr:rowOff>
        </xdr:to>
        <xdr:sp macro="" textlink="">
          <xdr:nvSpPr>
            <xdr:cNvPr id="1129" name="Check Box 105" hidden="1">
              <a:extLst>
                <a:ext uri="{63B3BB69-23CF-44E3-9099-C40C66FF867C}">
                  <a14:compatExt spid="_x0000_s1129"/>
                </a:ext>
                <a:ext uri="{FF2B5EF4-FFF2-40B4-BE49-F238E27FC236}">
                  <a16:creationId xmlns:a16="http://schemas.microsoft.com/office/drawing/2014/main" id="{00000000-0008-0000-0100-00006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33</xdr:row>
          <xdr:rowOff>38100</xdr:rowOff>
        </xdr:from>
        <xdr:to>
          <xdr:col>8</xdr:col>
          <xdr:colOff>28575</xdr:colOff>
          <xdr:row>33</xdr:row>
          <xdr:rowOff>247650</xdr:rowOff>
        </xdr:to>
        <xdr:sp macro="" textlink="">
          <xdr:nvSpPr>
            <xdr:cNvPr id="1130" name="Check Box 106" hidden="1">
              <a:extLst>
                <a:ext uri="{63B3BB69-23CF-44E3-9099-C40C66FF867C}">
                  <a14:compatExt spid="_x0000_s1130"/>
                </a:ext>
                <a:ext uri="{FF2B5EF4-FFF2-40B4-BE49-F238E27FC236}">
                  <a16:creationId xmlns:a16="http://schemas.microsoft.com/office/drawing/2014/main" id="{00000000-0008-0000-0100-00006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34</xdr:row>
          <xdr:rowOff>38100</xdr:rowOff>
        </xdr:from>
        <xdr:to>
          <xdr:col>8</xdr:col>
          <xdr:colOff>28575</xdr:colOff>
          <xdr:row>34</xdr:row>
          <xdr:rowOff>247650</xdr:rowOff>
        </xdr:to>
        <xdr:sp macro="" textlink="">
          <xdr:nvSpPr>
            <xdr:cNvPr id="1131" name="Check Box 107" hidden="1">
              <a:extLst>
                <a:ext uri="{63B3BB69-23CF-44E3-9099-C40C66FF867C}">
                  <a14:compatExt spid="_x0000_s1131"/>
                </a:ext>
                <a:ext uri="{FF2B5EF4-FFF2-40B4-BE49-F238E27FC236}">
                  <a16:creationId xmlns:a16="http://schemas.microsoft.com/office/drawing/2014/main" id="{00000000-0008-0000-0100-00006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35</xdr:row>
          <xdr:rowOff>38100</xdr:rowOff>
        </xdr:from>
        <xdr:to>
          <xdr:col>8</xdr:col>
          <xdr:colOff>28575</xdr:colOff>
          <xdr:row>35</xdr:row>
          <xdr:rowOff>247650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1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36</xdr:row>
          <xdr:rowOff>38100</xdr:rowOff>
        </xdr:from>
        <xdr:to>
          <xdr:col>8</xdr:col>
          <xdr:colOff>28575</xdr:colOff>
          <xdr:row>36</xdr:row>
          <xdr:rowOff>247650</xdr:rowOff>
        </xdr:to>
        <xdr:sp macro="" textlink="">
          <xdr:nvSpPr>
            <xdr:cNvPr id="1133" name="Check Box 109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1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31</xdr:row>
          <xdr:rowOff>38100</xdr:rowOff>
        </xdr:from>
        <xdr:to>
          <xdr:col>10</xdr:col>
          <xdr:colOff>28575</xdr:colOff>
          <xdr:row>31</xdr:row>
          <xdr:rowOff>247650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1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32</xdr:row>
          <xdr:rowOff>38100</xdr:rowOff>
        </xdr:from>
        <xdr:to>
          <xdr:col>10</xdr:col>
          <xdr:colOff>28575</xdr:colOff>
          <xdr:row>32</xdr:row>
          <xdr:rowOff>247650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1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33</xdr:row>
          <xdr:rowOff>38100</xdr:rowOff>
        </xdr:from>
        <xdr:to>
          <xdr:col>10</xdr:col>
          <xdr:colOff>28575</xdr:colOff>
          <xdr:row>33</xdr:row>
          <xdr:rowOff>247650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1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34</xdr:row>
          <xdr:rowOff>38100</xdr:rowOff>
        </xdr:from>
        <xdr:to>
          <xdr:col>10</xdr:col>
          <xdr:colOff>28575</xdr:colOff>
          <xdr:row>34</xdr:row>
          <xdr:rowOff>247650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1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35</xdr:row>
          <xdr:rowOff>38100</xdr:rowOff>
        </xdr:from>
        <xdr:to>
          <xdr:col>10</xdr:col>
          <xdr:colOff>28575</xdr:colOff>
          <xdr:row>35</xdr:row>
          <xdr:rowOff>247650</xdr:rowOff>
        </xdr:to>
        <xdr:sp macro="" textlink="">
          <xdr:nvSpPr>
            <xdr:cNvPr id="1138" name="Check Box 114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00000000-0008-0000-01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36</xdr:row>
          <xdr:rowOff>38100</xdr:rowOff>
        </xdr:from>
        <xdr:to>
          <xdr:col>10</xdr:col>
          <xdr:colOff>28575</xdr:colOff>
          <xdr:row>36</xdr:row>
          <xdr:rowOff>247650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1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31</xdr:row>
          <xdr:rowOff>38100</xdr:rowOff>
        </xdr:from>
        <xdr:to>
          <xdr:col>16</xdr:col>
          <xdr:colOff>28575</xdr:colOff>
          <xdr:row>31</xdr:row>
          <xdr:rowOff>247650</xdr:rowOff>
        </xdr:to>
        <xdr:sp macro="" textlink="">
          <xdr:nvSpPr>
            <xdr:cNvPr id="1140" name="Check Box 116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:a16="http://schemas.microsoft.com/office/drawing/2014/main" id="{00000000-0008-0000-0100-00007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32</xdr:row>
          <xdr:rowOff>38100</xdr:rowOff>
        </xdr:from>
        <xdr:to>
          <xdr:col>16</xdr:col>
          <xdr:colOff>28575</xdr:colOff>
          <xdr:row>32</xdr:row>
          <xdr:rowOff>247650</xdr:rowOff>
        </xdr:to>
        <xdr:sp macro="" textlink="">
          <xdr:nvSpPr>
            <xdr:cNvPr id="1141" name="Check Box 11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1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33</xdr:row>
          <xdr:rowOff>38100</xdr:rowOff>
        </xdr:from>
        <xdr:to>
          <xdr:col>16</xdr:col>
          <xdr:colOff>28575</xdr:colOff>
          <xdr:row>33</xdr:row>
          <xdr:rowOff>247650</xdr:rowOff>
        </xdr:to>
        <xdr:sp macro="" textlink="">
          <xdr:nvSpPr>
            <xdr:cNvPr id="1142" name="Check Box 118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1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34</xdr:row>
          <xdr:rowOff>38100</xdr:rowOff>
        </xdr:from>
        <xdr:to>
          <xdr:col>16</xdr:col>
          <xdr:colOff>28575</xdr:colOff>
          <xdr:row>34</xdr:row>
          <xdr:rowOff>247650</xdr:rowOff>
        </xdr:to>
        <xdr:sp macro="" textlink="">
          <xdr:nvSpPr>
            <xdr:cNvPr id="1143" name="Check Box 119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1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35</xdr:row>
          <xdr:rowOff>38100</xdr:rowOff>
        </xdr:from>
        <xdr:to>
          <xdr:col>16</xdr:col>
          <xdr:colOff>28575</xdr:colOff>
          <xdr:row>35</xdr:row>
          <xdr:rowOff>247650</xdr:rowOff>
        </xdr:to>
        <xdr:sp macro="" textlink="">
          <xdr:nvSpPr>
            <xdr:cNvPr id="1144" name="Check Box 120" hidden="1">
              <a:extLst>
                <a:ext uri="{63B3BB69-23CF-44E3-9099-C40C66FF867C}">
                  <a14:compatExt spid="_x0000_s1144"/>
                </a:ext>
                <a:ext uri="{FF2B5EF4-FFF2-40B4-BE49-F238E27FC236}">
                  <a16:creationId xmlns:a16="http://schemas.microsoft.com/office/drawing/2014/main" id="{00000000-0008-0000-0100-00007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36</xdr:row>
          <xdr:rowOff>38100</xdr:rowOff>
        </xdr:from>
        <xdr:to>
          <xdr:col>16</xdr:col>
          <xdr:colOff>28575</xdr:colOff>
          <xdr:row>36</xdr:row>
          <xdr:rowOff>247650</xdr:rowOff>
        </xdr:to>
        <xdr:sp macro="" textlink="">
          <xdr:nvSpPr>
            <xdr:cNvPr id="1145" name="Check Box 121" hidden="1">
              <a:extLst>
                <a:ext uri="{63B3BB69-23CF-44E3-9099-C40C66FF867C}">
                  <a14:compatExt spid="_x0000_s1145"/>
                </a:ext>
                <a:ext uri="{FF2B5EF4-FFF2-40B4-BE49-F238E27FC236}">
                  <a16:creationId xmlns:a16="http://schemas.microsoft.com/office/drawing/2014/main" id="{00000000-0008-0000-0100-00007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38</xdr:row>
          <xdr:rowOff>38100</xdr:rowOff>
        </xdr:from>
        <xdr:to>
          <xdr:col>4</xdr:col>
          <xdr:colOff>28575</xdr:colOff>
          <xdr:row>38</xdr:row>
          <xdr:rowOff>247650</xdr:rowOff>
        </xdr:to>
        <xdr:sp macro="" textlink="">
          <xdr:nvSpPr>
            <xdr:cNvPr id="1146" name="Check Box 122" hidden="1">
              <a:extLst>
                <a:ext uri="{63B3BB69-23CF-44E3-9099-C40C66FF867C}">
                  <a14:compatExt spid="_x0000_s1146"/>
                </a:ext>
                <a:ext uri="{FF2B5EF4-FFF2-40B4-BE49-F238E27FC236}">
                  <a16:creationId xmlns:a16="http://schemas.microsoft.com/office/drawing/2014/main" id="{00000000-0008-0000-0100-00007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39</xdr:row>
          <xdr:rowOff>38100</xdr:rowOff>
        </xdr:from>
        <xdr:to>
          <xdr:col>4</xdr:col>
          <xdr:colOff>28575</xdr:colOff>
          <xdr:row>39</xdr:row>
          <xdr:rowOff>247650</xdr:rowOff>
        </xdr:to>
        <xdr:sp macro="" textlink="">
          <xdr:nvSpPr>
            <xdr:cNvPr id="1147" name="Check Box 123" hidden="1">
              <a:extLst>
                <a:ext uri="{63B3BB69-23CF-44E3-9099-C40C66FF867C}">
                  <a14:compatExt spid="_x0000_s1147"/>
                </a:ext>
                <a:ext uri="{FF2B5EF4-FFF2-40B4-BE49-F238E27FC236}">
                  <a16:creationId xmlns:a16="http://schemas.microsoft.com/office/drawing/2014/main" id="{00000000-0008-0000-0100-00007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40</xdr:row>
          <xdr:rowOff>38100</xdr:rowOff>
        </xdr:from>
        <xdr:to>
          <xdr:col>4</xdr:col>
          <xdr:colOff>28575</xdr:colOff>
          <xdr:row>40</xdr:row>
          <xdr:rowOff>247650</xdr:rowOff>
        </xdr:to>
        <xdr:sp macro="" textlink="">
          <xdr:nvSpPr>
            <xdr:cNvPr id="1148" name="Check Box 124" hidden="1">
              <a:extLst>
                <a:ext uri="{63B3BB69-23CF-44E3-9099-C40C66FF867C}">
                  <a14:compatExt spid="_x0000_s1148"/>
                </a:ext>
                <a:ext uri="{FF2B5EF4-FFF2-40B4-BE49-F238E27FC236}">
                  <a16:creationId xmlns:a16="http://schemas.microsoft.com/office/drawing/2014/main" id="{00000000-0008-0000-0100-00007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41</xdr:row>
          <xdr:rowOff>38100</xdr:rowOff>
        </xdr:from>
        <xdr:to>
          <xdr:col>4</xdr:col>
          <xdr:colOff>28575</xdr:colOff>
          <xdr:row>41</xdr:row>
          <xdr:rowOff>247650</xdr:rowOff>
        </xdr:to>
        <xdr:sp macro="" textlink="">
          <xdr:nvSpPr>
            <xdr:cNvPr id="1149" name="Check Box 125" hidden="1">
              <a:extLst>
                <a:ext uri="{63B3BB69-23CF-44E3-9099-C40C66FF867C}">
                  <a14:compatExt spid="_x0000_s1149"/>
                </a:ext>
                <a:ext uri="{FF2B5EF4-FFF2-40B4-BE49-F238E27FC236}">
                  <a16:creationId xmlns:a16="http://schemas.microsoft.com/office/drawing/2014/main" id="{00000000-0008-0000-0100-00007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42</xdr:row>
          <xdr:rowOff>38100</xdr:rowOff>
        </xdr:from>
        <xdr:to>
          <xdr:col>4</xdr:col>
          <xdr:colOff>28575</xdr:colOff>
          <xdr:row>42</xdr:row>
          <xdr:rowOff>247650</xdr:rowOff>
        </xdr:to>
        <xdr:sp macro="" textlink="">
          <xdr:nvSpPr>
            <xdr:cNvPr id="1150" name="Check Box 126" hidden="1">
              <a:extLst>
                <a:ext uri="{63B3BB69-23CF-44E3-9099-C40C66FF867C}">
                  <a14:compatExt spid="_x0000_s1150"/>
                </a:ext>
                <a:ext uri="{FF2B5EF4-FFF2-40B4-BE49-F238E27FC236}">
                  <a16:creationId xmlns:a16="http://schemas.microsoft.com/office/drawing/2014/main" id="{00000000-0008-0000-0100-00007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43</xdr:row>
          <xdr:rowOff>38100</xdr:rowOff>
        </xdr:from>
        <xdr:to>
          <xdr:col>4</xdr:col>
          <xdr:colOff>28575</xdr:colOff>
          <xdr:row>43</xdr:row>
          <xdr:rowOff>247650</xdr:rowOff>
        </xdr:to>
        <xdr:sp macro="" textlink="">
          <xdr:nvSpPr>
            <xdr:cNvPr id="1151" name="Check Box 127" hidden="1">
              <a:extLst>
                <a:ext uri="{63B3BB69-23CF-44E3-9099-C40C66FF867C}">
                  <a14:compatExt spid="_x0000_s1151"/>
                </a:ext>
                <a:ext uri="{FF2B5EF4-FFF2-40B4-BE49-F238E27FC236}">
                  <a16:creationId xmlns:a16="http://schemas.microsoft.com/office/drawing/2014/main" id="{00000000-0008-0000-0100-00007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38</xdr:row>
          <xdr:rowOff>38100</xdr:rowOff>
        </xdr:from>
        <xdr:to>
          <xdr:col>6</xdr:col>
          <xdr:colOff>28575</xdr:colOff>
          <xdr:row>38</xdr:row>
          <xdr:rowOff>247650</xdr:rowOff>
        </xdr:to>
        <xdr:sp macro="" textlink="">
          <xdr:nvSpPr>
            <xdr:cNvPr id="1152" name="Check Box 128" hidden="1">
              <a:extLst>
                <a:ext uri="{63B3BB69-23CF-44E3-9099-C40C66FF867C}">
                  <a14:compatExt spid="_x0000_s1152"/>
                </a:ext>
                <a:ext uri="{FF2B5EF4-FFF2-40B4-BE49-F238E27FC236}">
                  <a16:creationId xmlns:a16="http://schemas.microsoft.com/office/drawing/2014/main" id="{00000000-0008-0000-0100-00008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39</xdr:row>
          <xdr:rowOff>38100</xdr:rowOff>
        </xdr:from>
        <xdr:to>
          <xdr:col>6</xdr:col>
          <xdr:colOff>28575</xdr:colOff>
          <xdr:row>39</xdr:row>
          <xdr:rowOff>247650</xdr:rowOff>
        </xdr:to>
        <xdr:sp macro="" textlink="">
          <xdr:nvSpPr>
            <xdr:cNvPr id="1153" name="Check Box 129" hidden="1">
              <a:extLst>
                <a:ext uri="{63B3BB69-23CF-44E3-9099-C40C66FF867C}">
                  <a14:compatExt spid="_x0000_s1153"/>
                </a:ext>
                <a:ext uri="{FF2B5EF4-FFF2-40B4-BE49-F238E27FC236}">
                  <a16:creationId xmlns:a16="http://schemas.microsoft.com/office/drawing/2014/main" id="{00000000-0008-0000-0100-00008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40</xdr:row>
          <xdr:rowOff>38100</xdr:rowOff>
        </xdr:from>
        <xdr:to>
          <xdr:col>6</xdr:col>
          <xdr:colOff>28575</xdr:colOff>
          <xdr:row>40</xdr:row>
          <xdr:rowOff>247650</xdr:rowOff>
        </xdr:to>
        <xdr:sp macro="" textlink="">
          <xdr:nvSpPr>
            <xdr:cNvPr id="1154" name="Check Box 130" hidden="1">
              <a:extLst>
                <a:ext uri="{63B3BB69-23CF-44E3-9099-C40C66FF867C}">
                  <a14:compatExt spid="_x0000_s1154"/>
                </a:ext>
                <a:ext uri="{FF2B5EF4-FFF2-40B4-BE49-F238E27FC236}">
                  <a16:creationId xmlns:a16="http://schemas.microsoft.com/office/drawing/2014/main" id="{00000000-0008-0000-0100-00008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41</xdr:row>
          <xdr:rowOff>38100</xdr:rowOff>
        </xdr:from>
        <xdr:to>
          <xdr:col>6</xdr:col>
          <xdr:colOff>28575</xdr:colOff>
          <xdr:row>41</xdr:row>
          <xdr:rowOff>247650</xdr:rowOff>
        </xdr:to>
        <xdr:sp macro="" textlink="">
          <xdr:nvSpPr>
            <xdr:cNvPr id="1155" name="Check Box 131" hidden="1">
              <a:extLst>
                <a:ext uri="{63B3BB69-23CF-44E3-9099-C40C66FF867C}">
                  <a14:compatExt spid="_x0000_s1155"/>
                </a:ext>
                <a:ext uri="{FF2B5EF4-FFF2-40B4-BE49-F238E27FC236}">
                  <a16:creationId xmlns:a16="http://schemas.microsoft.com/office/drawing/2014/main" id="{00000000-0008-0000-0100-00008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42</xdr:row>
          <xdr:rowOff>38100</xdr:rowOff>
        </xdr:from>
        <xdr:to>
          <xdr:col>6</xdr:col>
          <xdr:colOff>28575</xdr:colOff>
          <xdr:row>42</xdr:row>
          <xdr:rowOff>247650</xdr:rowOff>
        </xdr:to>
        <xdr:sp macro="" textlink="">
          <xdr:nvSpPr>
            <xdr:cNvPr id="1156" name="Check Box 132" hidden="1">
              <a:extLst>
                <a:ext uri="{63B3BB69-23CF-44E3-9099-C40C66FF867C}">
                  <a14:compatExt spid="_x0000_s1156"/>
                </a:ext>
                <a:ext uri="{FF2B5EF4-FFF2-40B4-BE49-F238E27FC236}">
                  <a16:creationId xmlns:a16="http://schemas.microsoft.com/office/drawing/2014/main" id="{00000000-0008-0000-0100-00008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43</xdr:row>
          <xdr:rowOff>38100</xdr:rowOff>
        </xdr:from>
        <xdr:to>
          <xdr:col>6</xdr:col>
          <xdr:colOff>28575</xdr:colOff>
          <xdr:row>43</xdr:row>
          <xdr:rowOff>247650</xdr:rowOff>
        </xdr:to>
        <xdr:sp macro="" textlink="">
          <xdr:nvSpPr>
            <xdr:cNvPr id="1157" name="Check Box 133" hidden="1">
              <a:extLst>
                <a:ext uri="{63B3BB69-23CF-44E3-9099-C40C66FF867C}">
                  <a14:compatExt spid="_x0000_s1157"/>
                </a:ext>
                <a:ext uri="{FF2B5EF4-FFF2-40B4-BE49-F238E27FC236}">
                  <a16:creationId xmlns:a16="http://schemas.microsoft.com/office/drawing/2014/main" id="{00000000-0008-0000-0100-00008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38</xdr:row>
          <xdr:rowOff>38100</xdr:rowOff>
        </xdr:from>
        <xdr:to>
          <xdr:col>8</xdr:col>
          <xdr:colOff>28575</xdr:colOff>
          <xdr:row>38</xdr:row>
          <xdr:rowOff>247650</xdr:rowOff>
        </xdr:to>
        <xdr:sp macro="" textlink="">
          <xdr:nvSpPr>
            <xdr:cNvPr id="1158" name="Check Box 134" hidden="1">
              <a:extLst>
                <a:ext uri="{63B3BB69-23CF-44E3-9099-C40C66FF867C}">
                  <a14:compatExt spid="_x0000_s1158"/>
                </a:ext>
                <a:ext uri="{FF2B5EF4-FFF2-40B4-BE49-F238E27FC236}">
                  <a16:creationId xmlns:a16="http://schemas.microsoft.com/office/drawing/2014/main" id="{00000000-0008-0000-0100-00008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39</xdr:row>
          <xdr:rowOff>38100</xdr:rowOff>
        </xdr:from>
        <xdr:to>
          <xdr:col>8</xdr:col>
          <xdr:colOff>28575</xdr:colOff>
          <xdr:row>39</xdr:row>
          <xdr:rowOff>247650</xdr:rowOff>
        </xdr:to>
        <xdr:sp macro="" textlink="">
          <xdr:nvSpPr>
            <xdr:cNvPr id="1159" name="Check Box 135" hidden="1">
              <a:extLst>
                <a:ext uri="{63B3BB69-23CF-44E3-9099-C40C66FF867C}">
                  <a14:compatExt spid="_x0000_s1159"/>
                </a:ext>
                <a:ext uri="{FF2B5EF4-FFF2-40B4-BE49-F238E27FC236}">
                  <a16:creationId xmlns:a16="http://schemas.microsoft.com/office/drawing/2014/main" id="{00000000-0008-0000-0100-00008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40</xdr:row>
          <xdr:rowOff>38100</xdr:rowOff>
        </xdr:from>
        <xdr:to>
          <xdr:col>8</xdr:col>
          <xdr:colOff>28575</xdr:colOff>
          <xdr:row>40</xdr:row>
          <xdr:rowOff>247650</xdr:rowOff>
        </xdr:to>
        <xdr:sp macro="" textlink="">
          <xdr:nvSpPr>
            <xdr:cNvPr id="1160" name="Check Box 136" hidden="1">
              <a:extLst>
                <a:ext uri="{63B3BB69-23CF-44E3-9099-C40C66FF867C}">
                  <a14:compatExt spid="_x0000_s1160"/>
                </a:ext>
                <a:ext uri="{FF2B5EF4-FFF2-40B4-BE49-F238E27FC236}">
                  <a16:creationId xmlns:a16="http://schemas.microsoft.com/office/drawing/2014/main" id="{00000000-0008-0000-0100-00008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41</xdr:row>
          <xdr:rowOff>38100</xdr:rowOff>
        </xdr:from>
        <xdr:to>
          <xdr:col>8</xdr:col>
          <xdr:colOff>28575</xdr:colOff>
          <xdr:row>41</xdr:row>
          <xdr:rowOff>247650</xdr:rowOff>
        </xdr:to>
        <xdr:sp macro="" textlink="">
          <xdr:nvSpPr>
            <xdr:cNvPr id="1161" name="Check Box 137" hidden="1">
              <a:extLst>
                <a:ext uri="{63B3BB69-23CF-44E3-9099-C40C66FF867C}">
                  <a14:compatExt spid="_x0000_s1161"/>
                </a:ext>
                <a:ext uri="{FF2B5EF4-FFF2-40B4-BE49-F238E27FC236}">
                  <a16:creationId xmlns:a16="http://schemas.microsoft.com/office/drawing/2014/main" id="{00000000-0008-0000-0100-00008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42</xdr:row>
          <xdr:rowOff>38100</xdr:rowOff>
        </xdr:from>
        <xdr:to>
          <xdr:col>8</xdr:col>
          <xdr:colOff>28575</xdr:colOff>
          <xdr:row>42</xdr:row>
          <xdr:rowOff>247650</xdr:rowOff>
        </xdr:to>
        <xdr:sp macro="" textlink="">
          <xdr:nvSpPr>
            <xdr:cNvPr id="1162" name="Check Box 138" hidden="1">
              <a:extLst>
                <a:ext uri="{63B3BB69-23CF-44E3-9099-C40C66FF867C}">
                  <a14:compatExt spid="_x0000_s1162"/>
                </a:ext>
                <a:ext uri="{FF2B5EF4-FFF2-40B4-BE49-F238E27FC236}">
                  <a16:creationId xmlns:a16="http://schemas.microsoft.com/office/drawing/2014/main" id="{00000000-0008-0000-0100-00008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43</xdr:row>
          <xdr:rowOff>38100</xdr:rowOff>
        </xdr:from>
        <xdr:to>
          <xdr:col>8</xdr:col>
          <xdr:colOff>28575</xdr:colOff>
          <xdr:row>43</xdr:row>
          <xdr:rowOff>247650</xdr:rowOff>
        </xdr:to>
        <xdr:sp macro="" textlink="">
          <xdr:nvSpPr>
            <xdr:cNvPr id="1163" name="Check Box 139" hidden="1">
              <a:extLst>
                <a:ext uri="{63B3BB69-23CF-44E3-9099-C40C66FF867C}">
                  <a14:compatExt spid="_x0000_s1163"/>
                </a:ext>
                <a:ext uri="{FF2B5EF4-FFF2-40B4-BE49-F238E27FC236}">
                  <a16:creationId xmlns:a16="http://schemas.microsoft.com/office/drawing/2014/main" id="{00000000-0008-0000-0100-00008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38</xdr:row>
          <xdr:rowOff>38100</xdr:rowOff>
        </xdr:from>
        <xdr:to>
          <xdr:col>10</xdr:col>
          <xdr:colOff>28575</xdr:colOff>
          <xdr:row>38</xdr:row>
          <xdr:rowOff>247650</xdr:rowOff>
        </xdr:to>
        <xdr:sp macro="" textlink="">
          <xdr:nvSpPr>
            <xdr:cNvPr id="1164" name="Check Box 140" hidden="1">
              <a:extLst>
                <a:ext uri="{63B3BB69-23CF-44E3-9099-C40C66FF867C}">
                  <a14:compatExt spid="_x0000_s1164"/>
                </a:ext>
                <a:ext uri="{FF2B5EF4-FFF2-40B4-BE49-F238E27FC236}">
                  <a16:creationId xmlns:a16="http://schemas.microsoft.com/office/drawing/2014/main" id="{00000000-0008-0000-0100-00008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39</xdr:row>
          <xdr:rowOff>38100</xdr:rowOff>
        </xdr:from>
        <xdr:to>
          <xdr:col>10</xdr:col>
          <xdr:colOff>28575</xdr:colOff>
          <xdr:row>39</xdr:row>
          <xdr:rowOff>247650</xdr:rowOff>
        </xdr:to>
        <xdr:sp macro="" textlink="">
          <xdr:nvSpPr>
            <xdr:cNvPr id="1165" name="Check Box 141" hidden="1">
              <a:extLst>
                <a:ext uri="{63B3BB69-23CF-44E3-9099-C40C66FF867C}">
                  <a14:compatExt spid="_x0000_s1165"/>
                </a:ext>
                <a:ext uri="{FF2B5EF4-FFF2-40B4-BE49-F238E27FC236}">
                  <a16:creationId xmlns:a16="http://schemas.microsoft.com/office/drawing/2014/main" id="{00000000-0008-0000-0100-00008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40</xdr:row>
          <xdr:rowOff>38100</xdr:rowOff>
        </xdr:from>
        <xdr:to>
          <xdr:col>10</xdr:col>
          <xdr:colOff>28575</xdr:colOff>
          <xdr:row>40</xdr:row>
          <xdr:rowOff>247650</xdr:rowOff>
        </xdr:to>
        <xdr:sp macro="" textlink="">
          <xdr:nvSpPr>
            <xdr:cNvPr id="1166" name="Check Box 142" hidden="1">
              <a:extLst>
                <a:ext uri="{63B3BB69-23CF-44E3-9099-C40C66FF867C}">
                  <a14:compatExt spid="_x0000_s1166"/>
                </a:ext>
                <a:ext uri="{FF2B5EF4-FFF2-40B4-BE49-F238E27FC236}">
                  <a16:creationId xmlns:a16="http://schemas.microsoft.com/office/drawing/2014/main" id="{00000000-0008-0000-0100-00008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41</xdr:row>
          <xdr:rowOff>38100</xdr:rowOff>
        </xdr:from>
        <xdr:to>
          <xdr:col>10</xdr:col>
          <xdr:colOff>28575</xdr:colOff>
          <xdr:row>41</xdr:row>
          <xdr:rowOff>247650</xdr:rowOff>
        </xdr:to>
        <xdr:sp macro="" textlink="">
          <xdr:nvSpPr>
            <xdr:cNvPr id="1167" name="Check Box 143" hidden="1">
              <a:extLst>
                <a:ext uri="{63B3BB69-23CF-44E3-9099-C40C66FF867C}">
                  <a14:compatExt spid="_x0000_s1167"/>
                </a:ext>
                <a:ext uri="{FF2B5EF4-FFF2-40B4-BE49-F238E27FC236}">
                  <a16:creationId xmlns:a16="http://schemas.microsoft.com/office/drawing/2014/main" id="{00000000-0008-0000-0100-00008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42</xdr:row>
          <xdr:rowOff>38100</xdr:rowOff>
        </xdr:from>
        <xdr:to>
          <xdr:col>10</xdr:col>
          <xdr:colOff>28575</xdr:colOff>
          <xdr:row>42</xdr:row>
          <xdr:rowOff>247650</xdr:rowOff>
        </xdr:to>
        <xdr:sp macro="" textlink="">
          <xdr:nvSpPr>
            <xdr:cNvPr id="1168" name="Check Box 144" hidden="1">
              <a:extLst>
                <a:ext uri="{63B3BB69-23CF-44E3-9099-C40C66FF867C}">
                  <a14:compatExt spid="_x0000_s1168"/>
                </a:ext>
                <a:ext uri="{FF2B5EF4-FFF2-40B4-BE49-F238E27FC236}">
                  <a16:creationId xmlns:a16="http://schemas.microsoft.com/office/drawing/2014/main" id="{00000000-0008-0000-0100-00009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43</xdr:row>
          <xdr:rowOff>38100</xdr:rowOff>
        </xdr:from>
        <xdr:to>
          <xdr:col>10</xdr:col>
          <xdr:colOff>28575</xdr:colOff>
          <xdr:row>43</xdr:row>
          <xdr:rowOff>247650</xdr:rowOff>
        </xdr:to>
        <xdr:sp macro="" textlink="">
          <xdr:nvSpPr>
            <xdr:cNvPr id="1169" name="Check Box 145" hidden="1">
              <a:extLst>
                <a:ext uri="{63B3BB69-23CF-44E3-9099-C40C66FF867C}">
                  <a14:compatExt spid="_x0000_s1169"/>
                </a:ext>
                <a:ext uri="{FF2B5EF4-FFF2-40B4-BE49-F238E27FC236}">
                  <a16:creationId xmlns:a16="http://schemas.microsoft.com/office/drawing/2014/main" id="{00000000-0008-0000-0100-00009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38</xdr:row>
          <xdr:rowOff>38100</xdr:rowOff>
        </xdr:from>
        <xdr:to>
          <xdr:col>16</xdr:col>
          <xdr:colOff>28575</xdr:colOff>
          <xdr:row>38</xdr:row>
          <xdr:rowOff>247650</xdr:rowOff>
        </xdr:to>
        <xdr:sp macro="" textlink="">
          <xdr:nvSpPr>
            <xdr:cNvPr id="1170" name="Check Box 146" hidden="1">
              <a:extLst>
                <a:ext uri="{63B3BB69-23CF-44E3-9099-C40C66FF867C}">
                  <a14:compatExt spid="_x0000_s1170"/>
                </a:ext>
                <a:ext uri="{FF2B5EF4-FFF2-40B4-BE49-F238E27FC236}">
                  <a16:creationId xmlns:a16="http://schemas.microsoft.com/office/drawing/2014/main" id="{00000000-0008-0000-0100-00009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39</xdr:row>
          <xdr:rowOff>38100</xdr:rowOff>
        </xdr:from>
        <xdr:to>
          <xdr:col>16</xdr:col>
          <xdr:colOff>28575</xdr:colOff>
          <xdr:row>39</xdr:row>
          <xdr:rowOff>247650</xdr:rowOff>
        </xdr:to>
        <xdr:sp macro="" textlink="">
          <xdr:nvSpPr>
            <xdr:cNvPr id="1171" name="Check Box 147" hidden="1">
              <a:extLst>
                <a:ext uri="{63B3BB69-23CF-44E3-9099-C40C66FF867C}">
                  <a14:compatExt spid="_x0000_s1171"/>
                </a:ext>
                <a:ext uri="{FF2B5EF4-FFF2-40B4-BE49-F238E27FC236}">
                  <a16:creationId xmlns:a16="http://schemas.microsoft.com/office/drawing/2014/main" id="{00000000-0008-0000-0100-00009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40</xdr:row>
          <xdr:rowOff>38100</xdr:rowOff>
        </xdr:from>
        <xdr:to>
          <xdr:col>16</xdr:col>
          <xdr:colOff>28575</xdr:colOff>
          <xdr:row>40</xdr:row>
          <xdr:rowOff>247650</xdr:rowOff>
        </xdr:to>
        <xdr:sp macro="" textlink="">
          <xdr:nvSpPr>
            <xdr:cNvPr id="1172" name="Check Box 148" hidden="1">
              <a:extLst>
                <a:ext uri="{63B3BB69-23CF-44E3-9099-C40C66FF867C}">
                  <a14:compatExt spid="_x0000_s1172"/>
                </a:ext>
                <a:ext uri="{FF2B5EF4-FFF2-40B4-BE49-F238E27FC236}">
                  <a16:creationId xmlns:a16="http://schemas.microsoft.com/office/drawing/2014/main" id="{00000000-0008-0000-0100-00009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41</xdr:row>
          <xdr:rowOff>38100</xdr:rowOff>
        </xdr:from>
        <xdr:to>
          <xdr:col>16</xdr:col>
          <xdr:colOff>28575</xdr:colOff>
          <xdr:row>41</xdr:row>
          <xdr:rowOff>247650</xdr:rowOff>
        </xdr:to>
        <xdr:sp macro="" textlink="">
          <xdr:nvSpPr>
            <xdr:cNvPr id="1173" name="Check Box 149" hidden="1">
              <a:extLst>
                <a:ext uri="{63B3BB69-23CF-44E3-9099-C40C66FF867C}">
                  <a14:compatExt spid="_x0000_s1173"/>
                </a:ext>
                <a:ext uri="{FF2B5EF4-FFF2-40B4-BE49-F238E27FC236}">
                  <a16:creationId xmlns:a16="http://schemas.microsoft.com/office/drawing/2014/main" id="{00000000-0008-0000-0100-00009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42</xdr:row>
          <xdr:rowOff>38100</xdr:rowOff>
        </xdr:from>
        <xdr:to>
          <xdr:col>16</xdr:col>
          <xdr:colOff>28575</xdr:colOff>
          <xdr:row>42</xdr:row>
          <xdr:rowOff>247650</xdr:rowOff>
        </xdr:to>
        <xdr:sp macro="" textlink="">
          <xdr:nvSpPr>
            <xdr:cNvPr id="1174" name="Check Box 150" hidden="1">
              <a:extLst>
                <a:ext uri="{63B3BB69-23CF-44E3-9099-C40C66FF867C}">
                  <a14:compatExt spid="_x0000_s1174"/>
                </a:ext>
                <a:ext uri="{FF2B5EF4-FFF2-40B4-BE49-F238E27FC236}">
                  <a16:creationId xmlns:a16="http://schemas.microsoft.com/office/drawing/2014/main" id="{00000000-0008-0000-0100-00009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43</xdr:row>
          <xdr:rowOff>38100</xdr:rowOff>
        </xdr:from>
        <xdr:to>
          <xdr:col>16</xdr:col>
          <xdr:colOff>28575</xdr:colOff>
          <xdr:row>43</xdr:row>
          <xdr:rowOff>247650</xdr:rowOff>
        </xdr:to>
        <xdr:sp macro="" textlink="">
          <xdr:nvSpPr>
            <xdr:cNvPr id="1175" name="Check Box 151" hidden="1">
              <a:extLst>
                <a:ext uri="{63B3BB69-23CF-44E3-9099-C40C66FF867C}">
                  <a14:compatExt spid="_x0000_s1175"/>
                </a:ext>
                <a:ext uri="{FF2B5EF4-FFF2-40B4-BE49-F238E27FC236}">
                  <a16:creationId xmlns:a16="http://schemas.microsoft.com/office/drawing/2014/main" id="{00000000-0008-0000-0100-00009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53</xdr:row>
          <xdr:rowOff>38100</xdr:rowOff>
        </xdr:from>
        <xdr:to>
          <xdr:col>16</xdr:col>
          <xdr:colOff>28575</xdr:colOff>
          <xdr:row>53</xdr:row>
          <xdr:rowOff>247650</xdr:rowOff>
        </xdr:to>
        <xdr:sp macro="" textlink="">
          <xdr:nvSpPr>
            <xdr:cNvPr id="1176" name="Check Box 152" hidden="1">
              <a:extLst>
                <a:ext uri="{63B3BB69-23CF-44E3-9099-C40C66FF867C}">
                  <a14:compatExt spid="_x0000_s1176"/>
                </a:ext>
                <a:ext uri="{FF2B5EF4-FFF2-40B4-BE49-F238E27FC236}">
                  <a16:creationId xmlns:a16="http://schemas.microsoft.com/office/drawing/2014/main" id="{00000000-0008-0000-0100-00009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46</xdr:row>
          <xdr:rowOff>38100</xdr:rowOff>
        </xdr:from>
        <xdr:to>
          <xdr:col>4</xdr:col>
          <xdr:colOff>28575</xdr:colOff>
          <xdr:row>46</xdr:row>
          <xdr:rowOff>247650</xdr:rowOff>
        </xdr:to>
        <xdr:sp macro="" textlink="">
          <xdr:nvSpPr>
            <xdr:cNvPr id="1177" name="Check Box 153" hidden="1">
              <a:extLst>
                <a:ext uri="{63B3BB69-23CF-44E3-9099-C40C66FF867C}">
                  <a14:compatExt spid="_x0000_s1177"/>
                </a:ext>
                <a:ext uri="{FF2B5EF4-FFF2-40B4-BE49-F238E27FC236}">
                  <a16:creationId xmlns:a16="http://schemas.microsoft.com/office/drawing/2014/main" id="{00000000-0008-0000-0100-00009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47</xdr:row>
          <xdr:rowOff>38100</xdr:rowOff>
        </xdr:from>
        <xdr:to>
          <xdr:col>4</xdr:col>
          <xdr:colOff>28575</xdr:colOff>
          <xdr:row>47</xdr:row>
          <xdr:rowOff>247650</xdr:rowOff>
        </xdr:to>
        <xdr:sp macro="" textlink="">
          <xdr:nvSpPr>
            <xdr:cNvPr id="1178" name="Check Box 154" hidden="1">
              <a:extLst>
                <a:ext uri="{63B3BB69-23CF-44E3-9099-C40C66FF867C}">
                  <a14:compatExt spid="_x0000_s1178"/>
                </a:ext>
                <a:ext uri="{FF2B5EF4-FFF2-40B4-BE49-F238E27FC236}">
                  <a16:creationId xmlns:a16="http://schemas.microsoft.com/office/drawing/2014/main" id="{00000000-0008-0000-0100-00009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48</xdr:row>
          <xdr:rowOff>38100</xdr:rowOff>
        </xdr:from>
        <xdr:to>
          <xdr:col>4</xdr:col>
          <xdr:colOff>28575</xdr:colOff>
          <xdr:row>48</xdr:row>
          <xdr:rowOff>247650</xdr:rowOff>
        </xdr:to>
        <xdr:sp macro="" textlink="">
          <xdr:nvSpPr>
            <xdr:cNvPr id="1179" name="Check Box 155" hidden="1">
              <a:extLst>
                <a:ext uri="{63B3BB69-23CF-44E3-9099-C40C66FF867C}">
                  <a14:compatExt spid="_x0000_s1179"/>
                </a:ext>
                <a:ext uri="{FF2B5EF4-FFF2-40B4-BE49-F238E27FC236}">
                  <a16:creationId xmlns:a16="http://schemas.microsoft.com/office/drawing/2014/main" id="{00000000-0008-0000-0100-00009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49</xdr:row>
          <xdr:rowOff>38100</xdr:rowOff>
        </xdr:from>
        <xdr:to>
          <xdr:col>4</xdr:col>
          <xdr:colOff>28575</xdr:colOff>
          <xdr:row>49</xdr:row>
          <xdr:rowOff>247650</xdr:rowOff>
        </xdr:to>
        <xdr:sp macro="" textlink="">
          <xdr:nvSpPr>
            <xdr:cNvPr id="1180" name="Check Box 156" hidden="1">
              <a:extLst>
                <a:ext uri="{63B3BB69-23CF-44E3-9099-C40C66FF867C}">
                  <a14:compatExt spid="_x0000_s1180"/>
                </a:ext>
                <a:ext uri="{FF2B5EF4-FFF2-40B4-BE49-F238E27FC236}">
                  <a16:creationId xmlns:a16="http://schemas.microsoft.com/office/drawing/2014/main" id="{00000000-0008-0000-0100-00009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50</xdr:row>
          <xdr:rowOff>38100</xdr:rowOff>
        </xdr:from>
        <xdr:to>
          <xdr:col>4</xdr:col>
          <xdr:colOff>28575</xdr:colOff>
          <xdr:row>50</xdr:row>
          <xdr:rowOff>247650</xdr:rowOff>
        </xdr:to>
        <xdr:sp macro="" textlink="">
          <xdr:nvSpPr>
            <xdr:cNvPr id="1181" name="Check Box 157" hidden="1">
              <a:extLst>
                <a:ext uri="{63B3BB69-23CF-44E3-9099-C40C66FF867C}">
                  <a14:compatExt spid="_x0000_s1181"/>
                </a:ext>
                <a:ext uri="{FF2B5EF4-FFF2-40B4-BE49-F238E27FC236}">
                  <a16:creationId xmlns:a16="http://schemas.microsoft.com/office/drawing/2014/main" id="{00000000-0008-0000-0100-00009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51</xdr:row>
          <xdr:rowOff>38100</xdr:rowOff>
        </xdr:from>
        <xdr:to>
          <xdr:col>4</xdr:col>
          <xdr:colOff>28575</xdr:colOff>
          <xdr:row>51</xdr:row>
          <xdr:rowOff>247650</xdr:rowOff>
        </xdr:to>
        <xdr:sp macro="" textlink="">
          <xdr:nvSpPr>
            <xdr:cNvPr id="1182" name="Check Box 158" hidden="1">
              <a:extLst>
                <a:ext uri="{63B3BB69-23CF-44E3-9099-C40C66FF867C}">
                  <a14:compatExt spid="_x0000_s1182"/>
                </a:ext>
                <a:ext uri="{FF2B5EF4-FFF2-40B4-BE49-F238E27FC236}">
                  <a16:creationId xmlns:a16="http://schemas.microsoft.com/office/drawing/2014/main" id="{00000000-0008-0000-0100-00009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46</xdr:row>
          <xdr:rowOff>38100</xdr:rowOff>
        </xdr:from>
        <xdr:to>
          <xdr:col>6</xdr:col>
          <xdr:colOff>28575</xdr:colOff>
          <xdr:row>46</xdr:row>
          <xdr:rowOff>247650</xdr:rowOff>
        </xdr:to>
        <xdr:sp macro="" textlink="">
          <xdr:nvSpPr>
            <xdr:cNvPr id="1183" name="Check Box 159" hidden="1">
              <a:extLst>
                <a:ext uri="{63B3BB69-23CF-44E3-9099-C40C66FF867C}">
                  <a14:compatExt spid="_x0000_s1183"/>
                </a:ext>
                <a:ext uri="{FF2B5EF4-FFF2-40B4-BE49-F238E27FC236}">
                  <a16:creationId xmlns:a16="http://schemas.microsoft.com/office/drawing/2014/main" id="{00000000-0008-0000-0100-00009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47</xdr:row>
          <xdr:rowOff>38100</xdr:rowOff>
        </xdr:from>
        <xdr:to>
          <xdr:col>6</xdr:col>
          <xdr:colOff>28575</xdr:colOff>
          <xdr:row>47</xdr:row>
          <xdr:rowOff>247650</xdr:rowOff>
        </xdr:to>
        <xdr:sp macro="" textlink="">
          <xdr:nvSpPr>
            <xdr:cNvPr id="1184" name="Check Box 160" hidden="1">
              <a:extLst>
                <a:ext uri="{63B3BB69-23CF-44E3-9099-C40C66FF867C}">
                  <a14:compatExt spid="_x0000_s1184"/>
                </a:ext>
                <a:ext uri="{FF2B5EF4-FFF2-40B4-BE49-F238E27FC236}">
                  <a16:creationId xmlns:a16="http://schemas.microsoft.com/office/drawing/2014/main" id="{00000000-0008-0000-0100-0000A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48</xdr:row>
          <xdr:rowOff>38100</xdr:rowOff>
        </xdr:from>
        <xdr:to>
          <xdr:col>6</xdr:col>
          <xdr:colOff>28575</xdr:colOff>
          <xdr:row>48</xdr:row>
          <xdr:rowOff>247650</xdr:rowOff>
        </xdr:to>
        <xdr:sp macro="" textlink="">
          <xdr:nvSpPr>
            <xdr:cNvPr id="1185" name="Check Box 161" hidden="1">
              <a:extLst>
                <a:ext uri="{63B3BB69-23CF-44E3-9099-C40C66FF867C}">
                  <a14:compatExt spid="_x0000_s1185"/>
                </a:ext>
                <a:ext uri="{FF2B5EF4-FFF2-40B4-BE49-F238E27FC236}">
                  <a16:creationId xmlns:a16="http://schemas.microsoft.com/office/drawing/2014/main" id="{00000000-0008-0000-0100-0000A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49</xdr:row>
          <xdr:rowOff>38100</xdr:rowOff>
        </xdr:from>
        <xdr:to>
          <xdr:col>6</xdr:col>
          <xdr:colOff>28575</xdr:colOff>
          <xdr:row>49</xdr:row>
          <xdr:rowOff>247650</xdr:rowOff>
        </xdr:to>
        <xdr:sp macro="" textlink="">
          <xdr:nvSpPr>
            <xdr:cNvPr id="1186" name="Check Box 162" hidden="1">
              <a:extLst>
                <a:ext uri="{63B3BB69-23CF-44E3-9099-C40C66FF867C}">
                  <a14:compatExt spid="_x0000_s1186"/>
                </a:ext>
                <a:ext uri="{FF2B5EF4-FFF2-40B4-BE49-F238E27FC236}">
                  <a16:creationId xmlns:a16="http://schemas.microsoft.com/office/drawing/2014/main" id="{00000000-0008-0000-0100-0000A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50</xdr:row>
          <xdr:rowOff>38100</xdr:rowOff>
        </xdr:from>
        <xdr:to>
          <xdr:col>6</xdr:col>
          <xdr:colOff>28575</xdr:colOff>
          <xdr:row>50</xdr:row>
          <xdr:rowOff>247650</xdr:rowOff>
        </xdr:to>
        <xdr:sp macro="" textlink="">
          <xdr:nvSpPr>
            <xdr:cNvPr id="1187" name="Check Box 163" hidden="1">
              <a:extLst>
                <a:ext uri="{63B3BB69-23CF-44E3-9099-C40C66FF867C}">
                  <a14:compatExt spid="_x0000_s1187"/>
                </a:ext>
                <a:ext uri="{FF2B5EF4-FFF2-40B4-BE49-F238E27FC236}">
                  <a16:creationId xmlns:a16="http://schemas.microsoft.com/office/drawing/2014/main" id="{00000000-0008-0000-0100-0000A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51</xdr:row>
          <xdr:rowOff>38100</xdr:rowOff>
        </xdr:from>
        <xdr:to>
          <xdr:col>6</xdr:col>
          <xdr:colOff>28575</xdr:colOff>
          <xdr:row>51</xdr:row>
          <xdr:rowOff>247650</xdr:rowOff>
        </xdr:to>
        <xdr:sp macro="" textlink="">
          <xdr:nvSpPr>
            <xdr:cNvPr id="1188" name="Check Box 164" hidden="1">
              <a:extLst>
                <a:ext uri="{63B3BB69-23CF-44E3-9099-C40C66FF867C}">
                  <a14:compatExt spid="_x0000_s1188"/>
                </a:ext>
                <a:ext uri="{FF2B5EF4-FFF2-40B4-BE49-F238E27FC236}">
                  <a16:creationId xmlns:a16="http://schemas.microsoft.com/office/drawing/2014/main" id="{00000000-0008-0000-0100-0000A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46</xdr:row>
          <xdr:rowOff>38100</xdr:rowOff>
        </xdr:from>
        <xdr:to>
          <xdr:col>8</xdr:col>
          <xdr:colOff>28575</xdr:colOff>
          <xdr:row>46</xdr:row>
          <xdr:rowOff>247650</xdr:rowOff>
        </xdr:to>
        <xdr:sp macro="" textlink="">
          <xdr:nvSpPr>
            <xdr:cNvPr id="1189" name="Check Box 165" hidden="1">
              <a:extLst>
                <a:ext uri="{63B3BB69-23CF-44E3-9099-C40C66FF867C}">
                  <a14:compatExt spid="_x0000_s1189"/>
                </a:ext>
                <a:ext uri="{FF2B5EF4-FFF2-40B4-BE49-F238E27FC236}">
                  <a16:creationId xmlns:a16="http://schemas.microsoft.com/office/drawing/2014/main" id="{00000000-0008-0000-0100-0000A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47</xdr:row>
          <xdr:rowOff>38100</xdr:rowOff>
        </xdr:from>
        <xdr:to>
          <xdr:col>8</xdr:col>
          <xdr:colOff>28575</xdr:colOff>
          <xdr:row>47</xdr:row>
          <xdr:rowOff>247650</xdr:rowOff>
        </xdr:to>
        <xdr:sp macro="" textlink="">
          <xdr:nvSpPr>
            <xdr:cNvPr id="1190" name="Check Box 166" hidden="1">
              <a:extLst>
                <a:ext uri="{63B3BB69-23CF-44E3-9099-C40C66FF867C}">
                  <a14:compatExt spid="_x0000_s1190"/>
                </a:ext>
                <a:ext uri="{FF2B5EF4-FFF2-40B4-BE49-F238E27FC236}">
                  <a16:creationId xmlns:a16="http://schemas.microsoft.com/office/drawing/2014/main" id="{00000000-0008-0000-0100-0000A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48</xdr:row>
          <xdr:rowOff>38100</xdr:rowOff>
        </xdr:from>
        <xdr:to>
          <xdr:col>8</xdr:col>
          <xdr:colOff>28575</xdr:colOff>
          <xdr:row>48</xdr:row>
          <xdr:rowOff>247650</xdr:rowOff>
        </xdr:to>
        <xdr:sp macro="" textlink="">
          <xdr:nvSpPr>
            <xdr:cNvPr id="1191" name="Check Box 167" hidden="1">
              <a:extLst>
                <a:ext uri="{63B3BB69-23CF-44E3-9099-C40C66FF867C}">
                  <a14:compatExt spid="_x0000_s1191"/>
                </a:ext>
                <a:ext uri="{FF2B5EF4-FFF2-40B4-BE49-F238E27FC236}">
                  <a16:creationId xmlns:a16="http://schemas.microsoft.com/office/drawing/2014/main" id="{00000000-0008-0000-0100-0000A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49</xdr:row>
          <xdr:rowOff>38100</xdr:rowOff>
        </xdr:from>
        <xdr:to>
          <xdr:col>8</xdr:col>
          <xdr:colOff>28575</xdr:colOff>
          <xdr:row>49</xdr:row>
          <xdr:rowOff>247650</xdr:rowOff>
        </xdr:to>
        <xdr:sp macro="" textlink="">
          <xdr:nvSpPr>
            <xdr:cNvPr id="1192" name="Check Box 168" hidden="1">
              <a:extLst>
                <a:ext uri="{63B3BB69-23CF-44E3-9099-C40C66FF867C}">
                  <a14:compatExt spid="_x0000_s1192"/>
                </a:ext>
                <a:ext uri="{FF2B5EF4-FFF2-40B4-BE49-F238E27FC236}">
                  <a16:creationId xmlns:a16="http://schemas.microsoft.com/office/drawing/2014/main" id="{00000000-0008-0000-0100-0000A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50</xdr:row>
          <xdr:rowOff>38100</xdr:rowOff>
        </xdr:from>
        <xdr:to>
          <xdr:col>8</xdr:col>
          <xdr:colOff>28575</xdr:colOff>
          <xdr:row>50</xdr:row>
          <xdr:rowOff>247650</xdr:rowOff>
        </xdr:to>
        <xdr:sp macro="" textlink="">
          <xdr:nvSpPr>
            <xdr:cNvPr id="1193" name="Check Box 169" hidden="1">
              <a:extLst>
                <a:ext uri="{63B3BB69-23CF-44E3-9099-C40C66FF867C}">
                  <a14:compatExt spid="_x0000_s1193"/>
                </a:ext>
                <a:ext uri="{FF2B5EF4-FFF2-40B4-BE49-F238E27FC236}">
                  <a16:creationId xmlns:a16="http://schemas.microsoft.com/office/drawing/2014/main" id="{00000000-0008-0000-0100-0000A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51</xdr:row>
          <xdr:rowOff>38100</xdr:rowOff>
        </xdr:from>
        <xdr:to>
          <xdr:col>8</xdr:col>
          <xdr:colOff>28575</xdr:colOff>
          <xdr:row>51</xdr:row>
          <xdr:rowOff>247650</xdr:rowOff>
        </xdr:to>
        <xdr:sp macro="" textlink="">
          <xdr:nvSpPr>
            <xdr:cNvPr id="1194" name="Check Box 170" hidden="1">
              <a:extLst>
                <a:ext uri="{63B3BB69-23CF-44E3-9099-C40C66FF867C}">
                  <a14:compatExt spid="_x0000_s1194"/>
                </a:ext>
                <a:ext uri="{FF2B5EF4-FFF2-40B4-BE49-F238E27FC236}">
                  <a16:creationId xmlns:a16="http://schemas.microsoft.com/office/drawing/2014/main" id="{00000000-0008-0000-0100-0000A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46</xdr:row>
          <xdr:rowOff>38100</xdr:rowOff>
        </xdr:from>
        <xdr:to>
          <xdr:col>10</xdr:col>
          <xdr:colOff>28575</xdr:colOff>
          <xdr:row>46</xdr:row>
          <xdr:rowOff>247650</xdr:rowOff>
        </xdr:to>
        <xdr:sp macro="" textlink="">
          <xdr:nvSpPr>
            <xdr:cNvPr id="1195" name="Check Box 171" hidden="1">
              <a:extLst>
                <a:ext uri="{63B3BB69-23CF-44E3-9099-C40C66FF867C}">
                  <a14:compatExt spid="_x0000_s1195"/>
                </a:ext>
                <a:ext uri="{FF2B5EF4-FFF2-40B4-BE49-F238E27FC236}">
                  <a16:creationId xmlns:a16="http://schemas.microsoft.com/office/drawing/2014/main" id="{00000000-0008-0000-0100-0000A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47</xdr:row>
          <xdr:rowOff>38100</xdr:rowOff>
        </xdr:from>
        <xdr:to>
          <xdr:col>10</xdr:col>
          <xdr:colOff>28575</xdr:colOff>
          <xdr:row>47</xdr:row>
          <xdr:rowOff>247650</xdr:rowOff>
        </xdr:to>
        <xdr:sp macro="" textlink="">
          <xdr:nvSpPr>
            <xdr:cNvPr id="1196" name="Check Box 172" hidden="1">
              <a:extLst>
                <a:ext uri="{63B3BB69-23CF-44E3-9099-C40C66FF867C}">
                  <a14:compatExt spid="_x0000_s1196"/>
                </a:ext>
                <a:ext uri="{FF2B5EF4-FFF2-40B4-BE49-F238E27FC236}">
                  <a16:creationId xmlns:a16="http://schemas.microsoft.com/office/drawing/2014/main" id="{00000000-0008-0000-0100-0000A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48</xdr:row>
          <xdr:rowOff>38100</xdr:rowOff>
        </xdr:from>
        <xdr:to>
          <xdr:col>10</xdr:col>
          <xdr:colOff>28575</xdr:colOff>
          <xdr:row>48</xdr:row>
          <xdr:rowOff>247650</xdr:rowOff>
        </xdr:to>
        <xdr:sp macro="" textlink="">
          <xdr:nvSpPr>
            <xdr:cNvPr id="1197" name="Check Box 173" hidden="1">
              <a:extLst>
                <a:ext uri="{63B3BB69-23CF-44E3-9099-C40C66FF867C}">
                  <a14:compatExt spid="_x0000_s1197"/>
                </a:ext>
                <a:ext uri="{FF2B5EF4-FFF2-40B4-BE49-F238E27FC236}">
                  <a16:creationId xmlns:a16="http://schemas.microsoft.com/office/drawing/2014/main" id="{00000000-0008-0000-0100-0000A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49</xdr:row>
          <xdr:rowOff>38100</xdr:rowOff>
        </xdr:from>
        <xdr:to>
          <xdr:col>10</xdr:col>
          <xdr:colOff>28575</xdr:colOff>
          <xdr:row>49</xdr:row>
          <xdr:rowOff>247650</xdr:rowOff>
        </xdr:to>
        <xdr:sp macro="" textlink="">
          <xdr:nvSpPr>
            <xdr:cNvPr id="1198" name="Check Box 174" hidden="1">
              <a:extLst>
                <a:ext uri="{63B3BB69-23CF-44E3-9099-C40C66FF867C}">
                  <a14:compatExt spid="_x0000_s1198"/>
                </a:ext>
                <a:ext uri="{FF2B5EF4-FFF2-40B4-BE49-F238E27FC236}">
                  <a16:creationId xmlns:a16="http://schemas.microsoft.com/office/drawing/2014/main" id="{00000000-0008-0000-0100-0000A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50</xdr:row>
          <xdr:rowOff>38100</xdr:rowOff>
        </xdr:from>
        <xdr:to>
          <xdr:col>10</xdr:col>
          <xdr:colOff>28575</xdr:colOff>
          <xdr:row>50</xdr:row>
          <xdr:rowOff>247650</xdr:rowOff>
        </xdr:to>
        <xdr:sp macro="" textlink="">
          <xdr:nvSpPr>
            <xdr:cNvPr id="1199" name="Check Box 175" hidden="1">
              <a:extLst>
                <a:ext uri="{63B3BB69-23CF-44E3-9099-C40C66FF867C}">
                  <a14:compatExt spid="_x0000_s1199"/>
                </a:ext>
                <a:ext uri="{FF2B5EF4-FFF2-40B4-BE49-F238E27FC236}">
                  <a16:creationId xmlns:a16="http://schemas.microsoft.com/office/drawing/2014/main" id="{00000000-0008-0000-0100-0000A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51</xdr:row>
          <xdr:rowOff>38100</xdr:rowOff>
        </xdr:from>
        <xdr:to>
          <xdr:col>10</xdr:col>
          <xdr:colOff>28575</xdr:colOff>
          <xdr:row>51</xdr:row>
          <xdr:rowOff>247650</xdr:rowOff>
        </xdr:to>
        <xdr:sp macro="" textlink="">
          <xdr:nvSpPr>
            <xdr:cNvPr id="1200" name="Check Box 176" hidden="1">
              <a:extLst>
                <a:ext uri="{63B3BB69-23CF-44E3-9099-C40C66FF867C}">
                  <a14:compatExt spid="_x0000_s1200"/>
                </a:ext>
                <a:ext uri="{FF2B5EF4-FFF2-40B4-BE49-F238E27FC236}">
                  <a16:creationId xmlns:a16="http://schemas.microsoft.com/office/drawing/2014/main" id="{00000000-0008-0000-0100-0000B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46</xdr:row>
          <xdr:rowOff>38100</xdr:rowOff>
        </xdr:from>
        <xdr:to>
          <xdr:col>16</xdr:col>
          <xdr:colOff>28575</xdr:colOff>
          <xdr:row>46</xdr:row>
          <xdr:rowOff>247650</xdr:rowOff>
        </xdr:to>
        <xdr:sp macro="" textlink="">
          <xdr:nvSpPr>
            <xdr:cNvPr id="1201" name="Check Box 177" hidden="1">
              <a:extLst>
                <a:ext uri="{63B3BB69-23CF-44E3-9099-C40C66FF867C}">
                  <a14:compatExt spid="_x0000_s1201"/>
                </a:ext>
                <a:ext uri="{FF2B5EF4-FFF2-40B4-BE49-F238E27FC236}">
                  <a16:creationId xmlns:a16="http://schemas.microsoft.com/office/drawing/2014/main" id="{00000000-0008-0000-0100-0000B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47</xdr:row>
          <xdr:rowOff>38100</xdr:rowOff>
        </xdr:from>
        <xdr:to>
          <xdr:col>16</xdr:col>
          <xdr:colOff>28575</xdr:colOff>
          <xdr:row>47</xdr:row>
          <xdr:rowOff>247650</xdr:rowOff>
        </xdr:to>
        <xdr:sp macro="" textlink="">
          <xdr:nvSpPr>
            <xdr:cNvPr id="1202" name="Check Box 178" hidden="1">
              <a:extLst>
                <a:ext uri="{63B3BB69-23CF-44E3-9099-C40C66FF867C}">
                  <a14:compatExt spid="_x0000_s1202"/>
                </a:ext>
                <a:ext uri="{FF2B5EF4-FFF2-40B4-BE49-F238E27FC236}">
                  <a16:creationId xmlns:a16="http://schemas.microsoft.com/office/drawing/2014/main" id="{00000000-0008-0000-0100-0000B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48</xdr:row>
          <xdr:rowOff>38100</xdr:rowOff>
        </xdr:from>
        <xdr:to>
          <xdr:col>16</xdr:col>
          <xdr:colOff>28575</xdr:colOff>
          <xdr:row>48</xdr:row>
          <xdr:rowOff>247650</xdr:rowOff>
        </xdr:to>
        <xdr:sp macro="" textlink="">
          <xdr:nvSpPr>
            <xdr:cNvPr id="1203" name="Check Box 179" hidden="1">
              <a:extLst>
                <a:ext uri="{63B3BB69-23CF-44E3-9099-C40C66FF867C}">
                  <a14:compatExt spid="_x0000_s1203"/>
                </a:ext>
                <a:ext uri="{FF2B5EF4-FFF2-40B4-BE49-F238E27FC236}">
                  <a16:creationId xmlns:a16="http://schemas.microsoft.com/office/drawing/2014/main" id="{00000000-0008-0000-0100-0000B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49</xdr:row>
          <xdr:rowOff>38100</xdr:rowOff>
        </xdr:from>
        <xdr:to>
          <xdr:col>16</xdr:col>
          <xdr:colOff>28575</xdr:colOff>
          <xdr:row>49</xdr:row>
          <xdr:rowOff>247650</xdr:rowOff>
        </xdr:to>
        <xdr:sp macro="" textlink="">
          <xdr:nvSpPr>
            <xdr:cNvPr id="1204" name="Check Box 180" hidden="1">
              <a:extLst>
                <a:ext uri="{63B3BB69-23CF-44E3-9099-C40C66FF867C}">
                  <a14:compatExt spid="_x0000_s1204"/>
                </a:ext>
                <a:ext uri="{FF2B5EF4-FFF2-40B4-BE49-F238E27FC236}">
                  <a16:creationId xmlns:a16="http://schemas.microsoft.com/office/drawing/2014/main" id="{00000000-0008-0000-0100-0000B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50</xdr:row>
          <xdr:rowOff>38100</xdr:rowOff>
        </xdr:from>
        <xdr:to>
          <xdr:col>16</xdr:col>
          <xdr:colOff>28575</xdr:colOff>
          <xdr:row>50</xdr:row>
          <xdr:rowOff>247650</xdr:rowOff>
        </xdr:to>
        <xdr:sp macro="" textlink="">
          <xdr:nvSpPr>
            <xdr:cNvPr id="1205" name="Check Box 181" hidden="1">
              <a:extLst>
                <a:ext uri="{63B3BB69-23CF-44E3-9099-C40C66FF867C}">
                  <a14:compatExt spid="_x0000_s1205"/>
                </a:ext>
                <a:ext uri="{FF2B5EF4-FFF2-40B4-BE49-F238E27FC236}">
                  <a16:creationId xmlns:a16="http://schemas.microsoft.com/office/drawing/2014/main" id="{00000000-0008-0000-0100-0000B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51</xdr:row>
          <xdr:rowOff>38100</xdr:rowOff>
        </xdr:from>
        <xdr:to>
          <xdr:col>16</xdr:col>
          <xdr:colOff>28575</xdr:colOff>
          <xdr:row>51</xdr:row>
          <xdr:rowOff>247650</xdr:rowOff>
        </xdr:to>
        <xdr:sp macro="" textlink="">
          <xdr:nvSpPr>
            <xdr:cNvPr id="1206" name="Check Box 182" hidden="1">
              <a:extLst>
                <a:ext uri="{63B3BB69-23CF-44E3-9099-C40C66FF867C}">
                  <a14:compatExt spid="_x0000_s1206"/>
                </a:ext>
                <a:ext uri="{FF2B5EF4-FFF2-40B4-BE49-F238E27FC236}">
                  <a16:creationId xmlns:a16="http://schemas.microsoft.com/office/drawing/2014/main" id="{00000000-0008-0000-0100-0000B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53</xdr:row>
          <xdr:rowOff>38100</xdr:rowOff>
        </xdr:from>
        <xdr:to>
          <xdr:col>4</xdr:col>
          <xdr:colOff>28575</xdr:colOff>
          <xdr:row>53</xdr:row>
          <xdr:rowOff>247650</xdr:rowOff>
        </xdr:to>
        <xdr:sp macro="" textlink="">
          <xdr:nvSpPr>
            <xdr:cNvPr id="1207" name="Check Box 183" hidden="1">
              <a:extLst>
                <a:ext uri="{63B3BB69-23CF-44E3-9099-C40C66FF867C}">
                  <a14:compatExt spid="_x0000_s1207"/>
                </a:ext>
                <a:ext uri="{FF2B5EF4-FFF2-40B4-BE49-F238E27FC236}">
                  <a16:creationId xmlns:a16="http://schemas.microsoft.com/office/drawing/2014/main" id="{00000000-0008-0000-0100-0000B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54</xdr:row>
          <xdr:rowOff>38100</xdr:rowOff>
        </xdr:from>
        <xdr:to>
          <xdr:col>4</xdr:col>
          <xdr:colOff>28575</xdr:colOff>
          <xdr:row>54</xdr:row>
          <xdr:rowOff>247650</xdr:rowOff>
        </xdr:to>
        <xdr:sp macro="" textlink="">
          <xdr:nvSpPr>
            <xdr:cNvPr id="1208" name="Check Box 184" hidden="1">
              <a:extLst>
                <a:ext uri="{63B3BB69-23CF-44E3-9099-C40C66FF867C}">
                  <a14:compatExt spid="_x0000_s1208"/>
                </a:ext>
                <a:ext uri="{FF2B5EF4-FFF2-40B4-BE49-F238E27FC236}">
                  <a16:creationId xmlns:a16="http://schemas.microsoft.com/office/drawing/2014/main" id="{00000000-0008-0000-0100-0000B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55</xdr:row>
          <xdr:rowOff>38100</xdr:rowOff>
        </xdr:from>
        <xdr:to>
          <xdr:col>4</xdr:col>
          <xdr:colOff>28575</xdr:colOff>
          <xdr:row>55</xdr:row>
          <xdr:rowOff>247650</xdr:rowOff>
        </xdr:to>
        <xdr:sp macro="" textlink="">
          <xdr:nvSpPr>
            <xdr:cNvPr id="1209" name="Check Box 185" hidden="1">
              <a:extLst>
                <a:ext uri="{63B3BB69-23CF-44E3-9099-C40C66FF867C}">
                  <a14:compatExt spid="_x0000_s1209"/>
                </a:ext>
                <a:ext uri="{FF2B5EF4-FFF2-40B4-BE49-F238E27FC236}">
                  <a16:creationId xmlns:a16="http://schemas.microsoft.com/office/drawing/2014/main" id="{00000000-0008-0000-0100-0000B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56</xdr:row>
          <xdr:rowOff>38100</xdr:rowOff>
        </xdr:from>
        <xdr:to>
          <xdr:col>4</xdr:col>
          <xdr:colOff>28575</xdr:colOff>
          <xdr:row>56</xdr:row>
          <xdr:rowOff>247650</xdr:rowOff>
        </xdr:to>
        <xdr:sp macro="" textlink="">
          <xdr:nvSpPr>
            <xdr:cNvPr id="1210" name="Check Box 186" hidden="1">
              <a:extLst>
                <a:ext uri="{63B3BB69-23CF-44E3-9099-C40C66FF867C}">
                  <a14:compatExt spid="_x0000_s1210"/>
                </a:ext>
                <a:ext uri="{FF2B5EF4-FFF2-40B4-BE49-F238E27FC236}">
                  <a16:creationId xmlns:a16="http://schemas.microsoft.com/office/drawing/2014/main" id="{00000000-0008-0000-0100-0000B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57</xdr:row>
          <xdr:rowOff>38100</xdr:rowOff>
        </xdr:from>
        <xdr:to>
          <xdr:col>4</xdr:col>
          <xdr:colOff>28575</xdr:colOff>
          <xdr:row>57</xdr:row>
          <xdr:rowOff>247650</xdr:rowOff>
        </xdr:to>
        <xdr:sp macro="" textlink="">
          <xdr:nvSpPr>
            <xdr:cNvPr id="1211" name="Check Box 187" hidden="1">
              <a:extLst>
                <a:ext uri="{63B3BB69-23CF-44E3-9099-C40C66FF867C}">
                  <a14:compatExt spid="_x0000_s1211"/>
                </a:ext>
                <a:ext uri="{FF2B5EF4-FFF2-40B4-BE49-F238E27FC236}">
                  <a16:creationId xmlns:a16="http://schemas.microsoft.com/office/drawing/2014/main" id="{00000000-0008-0000-0100-0000B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58</xdr:row>
          <xdr:rowOff>38100</xdr:rowOff>
        </xdr:from>
        <xdr:to>
          <xdr:col>4</xdr:col>
          <xdr:colOff>28575</xdr:colOff>
          <xdr:row>58</xdr:row>
          <xdr:rowOff>247650</xdr:rowOff>
        </xdr:to>
        <xdr:sp macro="" textlink="">
          <xdr:nvSpPr>
            <xdr:cNvPr id="1212" name="Check Box 188" hidden="1">
              <a:extLst>
                <a:ext uri="{63B3BB69-23CF-44E3-9099-C40C66FF867C}">
                  <a14:compatExt spid="_x0000_s1212"/>
                </a:ext>
                <a:ext uri="{FF2B5EF4-FFF2-40B4-BE49-F238E27FC236}">
                  <a16:creationId xmlns:a16="http://schemas.microsoft.com/office/drawing/2014/main" id="{00000000-0008-0000-0100-0000B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53</xdr:row>
          <xdr:rowOff>38100</xdr:rowOff>
        </xdr:from>
        <xdr:to>
          <xdr:col>6</xdr:col>
          <xdr:colOff>28575</xdr:colOff>
          <xdr:row>53</xdr:row>
          <xdr:rowOff>247650</xdr:rowOff>
        </xdr:to>
        <xdr:sp macro="" textlink="">
          <xdr:nvSpPr>
            <xdr:cNvPr id="1213" name="Check Box 189" hidden="1">
              <a:extLst>
                <a:ext uri="{63B3BB69-23CF-44E3-9099-C40C66FF867C}">
                  <a14:compatExt spid="_x0000_s1213"/>
                </a:ext>
                <a:ext uri="{FF2B5EF4-FFF2-40B4-BE49-F238E27FC236}">
                  <a16:creationId xmlns:a16="http://schemas.microsoft.com/office/drawing/2014/main" id="{00000000-0008-0000-0100-0000B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54</xdr:row>
          <xdr:rowOff>38100</xdr:rowOff>
        </xdr:from>
        <xdr:to>
          <xdr:col>6</xdr:col>
          <xdr:colOff>28575</xdr:colOff>
          <xdr:row>54</xdr:row>
          <xdr:rowOff>247650</xdr:rowOff>
        </xdr:to>
        <xdr:sp macro="" textlink="">
          <xdr:nvSpPr>
            <xdr:cNvPr id="1214" name="Check Box 190" hidden="1">
              <a:extLst>
                <a:ext uri="{63B3BB69-23CF-44E3-9099-C40C66FF867C}">
                  <a14:compatExt spid="_x0000_s1214"/>
                </a:ext>
                <a:ext uri="{FF2B5EF4-FFF2-40B4-BE49-F238E27FC236}">
                  <a16:creationId xmlns:a16="http://schemas.microsoft.com/office/drawing/2014/main" id="{00000000-0008-0000-0100-0000B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55</xdr:row>
          <xdr:rowOff>38100</xdr:rowOff>
        </xdr:from>
        <xdr:to>
          <xdr:col>6</xdr:col>
          <xdr:colOff>28575</xdr:colOff>
          <xdr:row>55</xdr:row>
          <xdr:rowOff>247650</xdr:rowOff>
        </xdr:to>
        <xdr:sp macro="" textlink="">
          <xdr:nvSpPr>
            <xdr:cNvPr id="1215" name="Check Box 191" hidden="1">
              <a:extLst>
                <a:ext uri="{63B3BB69-23CF-44E3-9099-C40C66FF867C}">
                  <a14:compatExt spid="_x0000_s1215"/>
                </a:ext>
                <a:ext uri="{FF2B5EF4-FFF2-40B4-BE49-F238E27FC236}">
                  <a16:creationId xmlns:a16="http://schemas.microsoft.com/office/drawing/2014/main" id="{00000000-0008-0000-0100-0000B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56</xdr:row>
          <xdr:rowOff>38100</xdr:rowOff>
        </xdr:from>
        <xdr:to>
          <xdr:col>6</xdr:col>
          <xdr:colOff>28575</xdr:colOff>
          <xdr:row>56</xdr:row>
          <xdr:rowOff>247650</xdr:rowOff>
        </xdr:to>
        <xdr:sp macro="" textlink="">
          <xdr:nvSpPr>
            <xdr:cNvPr id="1216" name="Check Box 192" hidden="1">
              <a:extLst>
                <a:ext uri="{63B3BB69-23CF-44E3-9099-C40C66FF867C}">
                  <a14:compatExt spid="_x0000_s1216"/>
                </a:ext>
                <a:ext uri="{FF2B5EF4-FFF2-40B4-BE49-F238E27FC236}">
                  <a16:creationId xmlns:a16="http://schemas.microsoft.com/office/drawing/2014/main" id="{00000000-0008-0000-0100-0000C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57</xdr:row>
          <xdr:rowOff>38100</xdr:rowOff>
        </xdr:from>
        <xdr:to>
          <xdr:col>6</xdr:col>
          <xdr:colOff>28575</xdr:colOff>
          <xdr:row>57</xdr:row>
          <xdr:rowOff>247650</xdr:rowOff>
        </xdr:to>
        <xdr:sp macro="" textlink="">
          <xdr:nvSpPr>
            <xdr:cNvPr id="1217" name="Check Box 193" hidden="1">
              <a:extLst>
                <a:ext uri="{63B3BB69-23CF-44E3-9099-C40C66FF867C}">
                  <a14:compatExt spid="_x0000_s1217"/>
                </a:ext>
                <a:ext uri="{FF2B5EF4-FFF2-40B4-BE49-F238E27FC236}">
                  <a16:creationId xmlns:a16="http://schemas.microsoft.com/office/drawing/2014/main" id="{00000000-0008-0000-0100-0000C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58</xdr:row>
          <xdr:rowOff>38100</xdr:rowOff>
        </xdr:from>
        <xdr:to>
          <xdr:col>6</xdr:col>
          <xdr:colOff>28575</xdr:colOff>
          <xdr:row>58</xdr:row>
          <xdr:rowOff>247650</xdr:rowOff>
        </xdr:to>
        <xdr:sp macro="" textlink="">
          <xdr:nvSpPr>
            <xdr:cNvPr id="1218" name="Check Box 194" hidden="1">
              <a:extLst>
                <a:ext uri="{63B3BB69-23CF-44E3-9099-C40C66FF867C}">
                  <a14:compatExt spid="_x0000_s1218"/>
                </a:ext>
                <a:ext uri="{FF2B5EF4-FFF2-40B4-BE49-F238E27FC236}">
                  <a16:creationId xmlns:a16="http://schemas.microsoft.com/office/drawing/2014/main" id="{00000000-0008-0000-0100-0000C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53</xdr:row>
          <xdr:rowOff>38100</xdr:rowOff>
        </xdr:from>
        <xdr:to>
          <xdr:col>8</xdr:col>
          <xdr:colOff>28575</xdr:colOff>
          <xdr:row>53</xdr:row>
          <xdr:rowOff>247650</xdr:rowOff>
        </xdr:to>
        <xdr:sp macro="" textlink="">
          <xdr:nvSpPr>
            <xdr:cNvPr id="1219" name="Check Box 195" hidden="1">
              <a:extLst>
                <a:ext uri="{63B3BB69-23CF-44E3-9099-C40C66FF867C}">
                  <a14:compatExt spid="_x0000_s1219"/>
                </a:ext>
                <a:ext uri="{FF2B5EF4-FFF2-40B4-BE49-F238E27FC236}">
                  <a16:creationId xmlns:a16="http://schemas.microsoft.com/office/drawing/2014/main" id="{00000000-0008-0000-0100-0000C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54</xdr:row>
          <xdr:rowOff>38100</xdr:rowOff>
        </xdr:from>
        <xdr:to>
          <xdr:col>8</xdr:col>
          <xdr:colOff>28575</xdr:colOff>
          <xdr:row>54</xdr:row>
          <xdr:rowOff>247650</xdr:rowOff>
        </xdr:to>
        <xdr:sp macro="" textlink="">
          <xdr:nvSpPr>
            <xdr:cNvPr id="1220" name="Check Box 196" hidden="1">
              <a:extLst>
                <a:ext uri="{63B3BB69-23CF-44E3-9099-C40C66FF867C}">
                  <a14:compatExt spid="_x0000_s1220"/>
                </a:ext>
                <a:ext uri="{FF2B5EF4-FFF2-40B4-BE49-F238E27FC236}">
                  <a16:creationId xmlns:a16="http://schemas.microsoft.com/office/drawing/2014/main" id="{00000000-0008-0000-0100-0000C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55</xdr:row>
          <xdr:rowOff>38100</xdr:rowOff>
        </xdr:from>
        <xdr:to>
          <xdr:col>8</xdr:col>
          <xdr:colOff>28575</xdr:colOff>
          <xdr:row>55</xdr:row>
          <xdr:rowOff>247650</xdr:rowOff>
        </xdr:to>
        <xdr:sp macro="" textlink="">
          <xdr:nvSpPr>
            <xdr:cNvPr id="1221" name="Check Box 197" hidden="1">
              <a:extLst>
                <a:ext uri="{63B3BB69-23CF-44E3-9099-C40C66FF867C}">
                  <a14:compatExt spid="_x0000_s1221"/>
                </a:ext>
                <a:ext uri="{FF2B5EF4-FFF2-40B4-BE49-F238E27FC236}">
                  <a16:creationId xmlns:a16="http://schemas.microsoft.com/office/drawing/2014/main" id="{00000000-0008-0000-0100-0000C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56</xdr:row>
          <xdr:rowOff>38100</xdr:rowOff>
        </xdr:from>
        <xdr:to>
          <xdr:col>8</xdr:col>
          <xdr:colOff>28575</xdr:colOff>
          <xdr:row>56</xdr:row>
          <xdr:rowOff>247650</xdr:rowOff>
        </xdr:to>
        <xdr:sp macro="" textlink="">
          <xdr:nvSpPr>
            <xdr:cNvPr id="1222" name="Check Box 198" hidden="1">
              <a:extLst>
                <a:ext uri="{63B3BB69-23CF-44E3-9099-C40C66FF867C}">
                  <a14:compatExt spid="_x0000_s1222"/>
                </a:ext>
                <a:ext uri="{FF2B5EF4-FFF2-40B4-BE49-F238E27FC236}">
                  <a16:creationId xmlns:a16="http://schemas.microsoft.com/office/drawing/2014/main" id="{00000000-0008-0000-0100-0000C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57</xdr:row>
          <xdr:rowOff>38100</xdr:rowOff>
        </xdr:from>
        <xdr:to>
          <xdr:col>8</xdr:col>
          <xdr:colOff>28575</xdr:colOff>
          <xdr:row>57</xdr:row>
          <xdr:rowOff>247650</xdr:rowOff>
        </xdr:to>
        <xdr:sp macro="" textlink="">
          <xdr:nvSpPr>
            <xdr:cNvPr id="1223" name="Check Box 199" hidden="1">
              <a:extLst>
                <a:ext uri="{63B3BB69-23CF-44E3-9099-C40C66FF867C}">
                  <a14:compatExt spid="_x0000_s1223"/>
                </a:ext>
                <a:ext uri="{FF2B5EF4-FFF2-40B4-BE49-F238E27FC236}">
                  <a16:creationId xmlns:a16="http://schemas.microsoft.com/office/drawing/2014/main" id="{00000000-0008-0000-0100-0000C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58</xdr:row>
          <xdr:rowOff>38100</xdr:rowOff>
        </xdr:from>
        <xdr:to>
          <xdr:col>8</xdr:col>
          <xdr:colOff>28575</xdr:colOff>
          <xdr:row>58</xdr:row>
          <xdr:rowOff>247650</xdr:rowOff>
        </xdr:to>
        <xdr:sp macro="" textlink="">
          <xdr:nvSpPr>
            <xdr:cNvPr id="1224" name="Check Box 200" hidden="1">
              <a:extLst>
                <a:ext uri="{63B3BB69-23CF-44E3-9099-C40C66FF867C}">
                  <a14:compatExt spid="_x0000_s1224"/>
                </a:ext>
                <a:ext uri="{FF2B5EF4-FFF2-40B4-BE49-F238E27FC236}">
                  <a16:creationId xmlns:a16="http://schemas.microsoft.com/office/drawing/2014/main" id="{00000000-0008-0000-0100-0000C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53</xdr:row>
          <xdr:rowOff>38100</xdr:rowOff>
        </xdr:from>
        <xdr:to>
          <xdr:col>10</xdr:col>
          <xdr:colOff>28575</xdr:colOff>
          <xdr:row>53</xdr:row>
          <xdr:rowOff>247650</xdr:rowOff>
        </xdr:to>
        <xdr:sp macro="" textlink="">
          <xdr:nvSpPr>
            <xdr:cNvPr id="1225" name="Check Box 201" hidden="1">
              <a:extLst>
                <a:ext uri="{63B3BB69-23CF-44E3-9099-C40C66FF867C}">
                  <a14:compatExt spid="_x0000_s1225"/>
                </a:ext>
                <a:ext uri="{FF2B5EF4-FFF2-40B4-BE49-F238E27FC236}">
                  <a16:creationId xmlns:a16="http://schemas.microsoft.com/office/drawing/2014/main" id="{00000000-0008-0000-0100-0000C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54</xdr:row>
          <xdr:rowOff>38100</xdr:rowOff>
        </xdr:from>
        <xdr:to>
          <xdr:col>10</xdr:col>
          <xdr:colOff>28575</xdr:colOff>
          <xdr:row>54</xdr:row>
          <xdr:rowOff>247650</xdr:rowOff>
        </xdr:to>
        <xdr:sp macro="" textlink="">
          <xdr:nvSpPr>
            <xdr:cNvPr id="1226" name="Check Box 202" hidden="1">
              <a:extLst>
                <a:ext uri="{63B3BB69-23CF-44E3-9099-C40C66FF867C}">
                  <a14:compatExt spid="_x0000_s1226"/>
                </a:ext>
                <a:ext uri="{FF2B5EF4-FFF2-40B4-BE49-F238E27FC236}">
                  <a16:creationId xmlns:a16="http://schemas.microsoft.com/office/drawing/2014/main" id="{00000000-0008-0000-0100-0000C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55</xdr:row>
          <xdr:rowOff>38100</xdr:rowOff>
        </xdr:from>
        <xdr:to>
          <xdr:col>10</xdr:col>
          <xdr:colOff>28575</xdr:colOff>
          <xdr:row>55</xdr:row>
          <xdr:rowOff>247650</xdr:rowOff>
        </xdr:to>
        <xdr:sp macro="" textlink="">
          <xdr:nvSpPr>
            <xdr:cNvPr id="1227" name="Check Box 203" hidden="1">
              <a:extLst>
                <a:ext uri="{63B3BB69-23CF-44E3-9099-C40C66FF867C}">
                  <a14:compatExt spid="_x0000_s1227"/>
                </a:ext>
                <a:ext uri="{FF2B5EF4-FFF2-40B4-BE49-F238E27FC236}">
                  <a16:creationId xmlns:a16="http://schemas.microsoft.com/office/drawing/2014/main" id="{00000000-0008-0000-0100-0000C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56</xdr:row>
          <xdr:rowOff>38100</xdr:rowOff>
        </xdr:from>
        <xdr:to>
          <xdr:col>10</xdr:col>
          <xdr:colOff>28575</xdr:colOff>
          <xdr:row>56</xdr:row>
          <xdr:rowOff>247650</xdr:rowOff>
        </xdr:to>
        <xdr:sp macro="" textlink="">
          <xdr:nvSpPr>
            <xdr:cNvPr id="1228" name="Check Box 204" hidden="1">
              <a:extLst>
                <a:ext uri="{63B3BB69-23CF-44E3-9099-C40C66FF867C}">
                  <a14:compatExt spid="_x0000_s1228"/>
                </a:ext>
                <a:ext uri="{FF2B5EF4-FFF2-40B4-BE49-F238E27FC236}">
                  <a16:creationId xmlns:a16="http://schemas.microsoft.com/office/drawing/2014/main" id="{00000000-0008-0000-0100-0000C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57</xdr:row>
          <xdr:rowOff>38100</xdr:rowOff>
        </xdr:from>
        <xdr:to>
          <xdr:col>10</xdr:col>
          <xdr:colOff>28575</xdr:colOff>
          <xdr:row>57</xdr:row>
          <xdr:rowOff>247650</xdr:rowOff>
        </xdr:to>
        <xdr:sp macro="" textlink="">
          <xdr:nvSpPr>
            <xdr:cNvPr id="1229" name="Check Box 205" hidden="1">
              <a:extLst>
                <a:ext uri="{63B3BB69-23CF-44E3-9099-C40C66FF867C}">
                  <a14:compatExt spid="_x0000_s1229"/>
                </a:ext>
                <a:ext uri="{FF2B5EF4-FFF2-40B4-BE49-F238E27FC236}">
                  <a16:creationId xmlns:a16="http://schemas.microsoft.com/office/drawing/2014/main" id="{00000000-0008-0000-0100-0000C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58</xdr:row>
          <xdr:rowOff>38100</xdr:rowOff>
        </xdr:from>
        <xdr:to>
          <xdr:col>10</xdr:col>
          <xdr:colOff>28575</xdr:colOff>
          <xdr:row>58</xdr:row>
          <xdr:rowOff>247650</xdr:rowOff>
        </xdr:to>
        <xdr:sp macro="" textlink="">
          <xdr:nvSpPr>
            <xdr:cNvPr id="1230" name="Check Box 206" hidden="1">
              <a:extLst>
                <a:ext uri="{63B3BB69-23CF-44E3-9099-C40C66FF867C}">
                  <a14:compatExt spid="_x0000_s1230"/>
                </a:ext>
                <a:ext uri="{FF2B5EF4-FFF2-40B4-BE49-F238E27FC236}">
                  <a16:creationId xmlns:a16="http://schemas.microsoft.com/office/drawing/2014/main" id="{00000000-0008-0000-0100-0000C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54</xdr:row>
          <xdr:rowOff>38100</xdr:rowOff>
        </xdr:from>
        <xdr:to>
          <xdr:col>16</xdr:col>
          <xdr:colOff>28575</xdr:colOff>
          <xdr:row>54</xdr:row>
          <xdr:rowOff>247650</xdr:rowOff>
        </xdr:to>
        <xdr:sp macro="" textlink="">
          <xdr:nvSpPr>
            <xdr:cNvPr id="1231" name="Check Box 207" hidden="1">
              <a:extLst>
                <a:ext uri="{63B3BB69-23CF-44E3-9099-C40C66FF867C}">
                  <a14:compatExt spid="_x0000_s1231"/>
                </a:ext>
                <a:ext uri="{FF2B5EF4-FFF2-40B4-BE49-F238E27FC236}">
                  <a16:creationId xmlns:a16="http://schemas.microsoft.com/office/drawing/2014/main" id="{00000000-0008-0000-0100-0000C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55</xdr:row>
          <xdr:rowOff>38100</xdr:rowOff>
        </xdr:from>
        <xdr:to>
          <xdr:col>16</xdr:col>
          <xdr:colOff>28575</xdr:colOff>
          <xdr:row>55</xdr:row>
          <xdr:rowOff>247650</xdr:rowOff>
        </xdr:to>
        <xdr:sp macro="" textlink="">
          <xdr:nvSpPr>
            <xdr:cNvPr id="1232" name="Check Box 208" hidden="1">
              <a:extLst>
                <a:ext uri="{63B3BB69-23CF-44E3-9099-C40C66FF867C}">
                  <a14:compatExt spid="_x0000_s1232"/>
                </a:ext>
                <a:ext uri="{FF2B5EF4-FFF2-40B4-BE49-F238E27FC236}">
                  <a16:creationId xmlns:a16="http://schemas.microsoft.com/office/drawing/2014/main" id="{00000000-0008-0000-0100-0000D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56</xdr:row>
          <xdr:rowOff>38100</xdr:rowOff>
        </xdr:from>
        <xdr:to>
          <xdr:col>16</xdr:col>
          <xdr:colOff>28575</xdr:colOff>
          <xdr:row>56</xdr:row>
          <xdr:rowOff>247650</xdr:rowOff>
        </xdr:to>
        <xdr:sp macro="" textlink="">
          <xdr:nvSpPr>
            <xdr:cNvPr id="1233" name="Check Box 209" hidden="1">
              <a:extLst>
                <a:ext uri="{63B3BB69-23CF-44E3-9099-C40C66FF867C}">
                  <a14:compatExt spid="_x0000_s1233"/>
                </a:ext>
                <a:ext uri="{FF2B5EF4-FFF2-40B4-BE49-F238E27FC236}">
                  <a16:creationId xmlns:a16="http://schemas.microsoft.com/office/drawing/2014/main" id="{00000000-0008-0000-0100-0000D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57</xdr:row>
          <xdr:rowOff>38100</xdr:rowOff>
        </xdr:from>
        <xdr:to>
          <xdr:col>16</xdr:col>
          <xdr:colOff>28575</xdr:colOff>
          <xdr:row>57</xdr:row>
          <xdr:rowOff>247650</xdr:rowOff>
        </xdr:to>
        <xdr:sp macro="" textlink="">
          <xdr:nvSpPr>
            <xdr:cNvPr id="1234" name="Check Box 210" hidden="1">
              <a:extLst>
                <a:ext uri="{63B3BB69-23CF-44E3-9099-C40C66FF867C}">
                  <a14:compatExt spid="_x0000_s1234"/>
                </a:ext>
                <a:ext uri="{FF2B5EF4-FFF2-40B4-BE49-F238E27FC236}">
                  <a16:creationId xmlns:a16="http://schemas.microsoft.com/office/drawing/2014/main" id="{00000000-0008-0000-0100-0000D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58</xdr:row>
          <xdr:rowOff>38100</xdr:rowOff>
        </xdr:from>
        <xdr:to>
          <xdr:col>16</xdr:col>
          <xdr:colOff>28575</xdr:colOff>
          <xdr:row>58</xdr:row>
          <xdr:rowOff>247650</xdr:rowOff>
        </xdr:to>
        <xdr:sp macro="" textlink="">
          <xdr:nvSpPr>
            <xdr:cNvPr id="1235" name="Check Box 211" hidden="1">
              <a:extLst>
                <a:ext uri="{63B3BB69-23CF-44E3-9099-C40C66FF867C}">
                  <a14:compatExt spid="_x0000_s1235"/>
                </a:ext>
                <a:ext uri="{FF2B5EF4-FFF2-40B4-BE49-F238E27FC236}">
                  <a16:creationId xmlns:a16="http://schemas.microsoft.com/office/drawing/2014/main" id="{00000000-0008-0000-0100-0000D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60</xdr:row>
          <xdr:rowOff>38100</xdr:rowOff>
        </xdr:from>
        <xdr:to>
          <xdr:col>4</xdr:col>
          <xdr:colOff>28575</xdr:colOff>
          <xdr:row>60</xdr:row>
          <xdr:rowOff>247650</xdr:rowOff>
        </xdr:to>
        <xdr:sp macro="" textlink="">
          <xdr:nvSpPr>
            <xdr:cNvPr id="1236" name="Check Box 212" hidden="1">
              <a:extLst>
                <a:ext uri="{63B3BB69-23CF-44E3-9099-C40C66FF867C}">
                  <a14:compatExt spid="_x0000_s1236"/>
                </a:ext>
                <a:ext uri="{FF2B5EF4-FFF2-40B4-BE49-F238E27FC236}">
                  <a16:creationId xmlns:a16="http://schemas.microsoft.com/office/drawing/2014/main" id="{00000000-0008-0000-0100-0000D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61</xdr:row>
          <xdr:rowOff>38100</xdr:rowOff>
        </xdr:from>
        <xdr:to>
          <xdr:col>4</xdr:col>
          <xdr:colOff>28575</xdr:colOff>
          <xdr:row>61</xdr:row>
          <xdr:rowOff>247650</xdr:rowOff>
        </xdr:to>
        <xdr:sp macro="" textlink="">
          <xdr:nvSpPr>
            <xdr:cNvPr id="1237" name="Check Box 213" hidden="1">
              <a:extLst>
                <a:ext uri="{63B3BB69-23CF-44E3-9099-C40C66FF867C}">
                  <a14:compatExt spid="_x0000_s1237"/>
                </a:ext>
                <a:ext uri="{FF2B5EF4-FFF2-40B4-BE49-F238E27FC236}">
                  <a16:creationId xmlns:a16="http://schemas.microsoft.com/office/drawing/2014/main" id="{00000000-0008-0000-0100-0000D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62</xdr:row>
          <xdr:rowOff>38100</xdr:rowOff>
        </xdr:from>
        <xdr:to>
          <xdr:col>4</xdr:col>
          <xdr:colOff>28575</xdr:colOff>
          <xdr:row>62</xdr:row>
          <xdr:rowOff>247650</xdr:rowOff>
        </xdr:to>
        <xdr:sp macro="" textlink="">
          <xdr:nvSpPr>
            <xdr:cNvPr id="1238" name="Check Box 214" hidden="1">
              <a:extLst>
                <a:ext uri="{63B3BB69-23CF-44E3-9099-C40C66FF867C}">
                  <a14:compatExt spid="_x0000_s1238"/>
                </a:ext>
                <a:ext uri="{FF2B5EF4-FFF2-40B4-BE49-F238E27FC236}">
                  <a16:creationId xmlns:a16="http://schemas.microsoft.com/office/drawing/2014/main" id="{00000000-0008-0000-0100-0000D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63</xdr:row>
          <xdr:rowOff>38100</xdr:rowOff>
        </xdr:from>
        <xdr:to>
          <xdr:col>4</xdr:col>
          <xdr:colOff>28575</xdr:colOff>
          <xdr:row>63</xdr:row>
          <xdr:rowOff>247650</xdr:rowOff>
        </xdr:to>
        <xdr:sp macro="" textlink="">
          <xdr:nvSpPr>
            <xdr:cNvPr id="1239" name="Check Box 215" hidden="1">
              <a:extLst>
                <a:ext uri="{63B3BB69-23CF-44E3-9099-C40C66FF867C}">
                  <a14:compatExt spid="_x0000_s1239"/>
                </a:ext>
                <a:ext uri="{FF2B5EF4-FFF2-40B4-BE49-F238E27FC236}">
                  <a16:creationId xmlns:a16="http://schemas.microsoft.com/office/drawing/2014/main" id="{00000000-0008-0000-0100-0000D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64</xdr:row>
          <xdr:rowOff>38100</xdr:rowOff>
        </xdr:from>
        <xdr:to>
          <xdr:col>4</xdr:col>
          <xdr:colOff>28575</xdr:colOff>
          <xdr:row>64</xdr:row>
          <xdr:rowOff>247650</xdr:rowOff>
        </xdr:to>
        <xdr:sp macro="" textlink="">
          <xdr:nvSpPr>
            <xdr:cNvPr id="1240" name="Check Box 216" hidden="1">
              <a:extLst>
                <a:ext uri="{63B3BB69-23CF-44E3-9099-C40C66FF867C}">
                  <a14:compatExt spid="_x0000_s1240"/>
                </a:ext>
                <a:ext uri="{FF2B5EF4-FFF2-40B4-BE49-F238E27FC236}">
                  <a16:creationId xmlns:a16="http://schemas.microsoft.com/office/drawing/2014/main" id="{00000000-0008-0000-0100-0000D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65</xdr:row>
          <xdr:rowOff>38100</xdr:rowOff>
        </xdr:from>
        <xdr:to>
          <xdr:col>4</xdr:col>
          <xdr:colOff>28575</xdr:colOff>
          <xdr:row>65</xdr:row>
          <xdr:rowOff>247650</xdr:rowOff>
        </xdr:to>
        <xdr:sp macro="" textlink="">
          <xdr:nvSpPr>
            <xdr:cNvPr id="1241" name="Check Box 217" hidden="1">
              <a:extLst>
                <a:ext uri="{63B3BB69-23CF-44E3-9099-C40C66FF867C}">
                  <a14:compatExt spid="_x0000_s1241"/>
                </a:ext>
                <a:ext uri="{FF2B5EF4-FFF2-40B4-BE49-F238E27FC236}">
                  <a16:creationId xmlns:a16="http://schemas.microsoft.com/office/drawing/2014/main" id="{00000000-0008-0000-0100-0000D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60</xdr:row>
          <xdr:rowOff>38100</xdr:rowOff>
        </xdr:from>
        <xdr:to>
          <xdr:col>6</xdr:col>
          <xdr:colOff>28575</xdr:colOff>
          <xdr:row>60</xdr:row>
          <xdr:rowOff>247650</xdr:rowOff>
        </xdr:to>
        <xdr:sp macro="" textlink="">
          <xdr:nvSpPr>
            <xdr:cNvPr id="1242" name="Check Box 218" hidden="1">
              <a:extLst>
                <a:ext uri="{63B3BB69-23CF-44E3-9099-C40C66FF867C}">
                  <a14:compatExt spid="_x0000_s1242"/>
                </a:ext>
                <a:ext uri="{FF2B5EF4-FFF2-40B4-BE49-F238E27FC236}">
                  <a16:creationId xmlns:a16="http://schemas.microsoft.com/office/drawing/2014/main" id="{00000000-0008-0000-0100-0000D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61</xdr:row>
          <xdr:rowOff>38100</xdr:rowOff>
        </xdr:from>
        <xdr:to>
          <xdr:col>6</xdr:col>
          <xdr:colOff>28575</xdr:colOff>
          <xdr:row>61</xdr:row>
          <xdr:rowOff>247650</xdr:rowOff>
        </xdr:to>
        <xdr:sp macro="" textlink="">
          <xdr:nvSpPr>
            <xdr:cNvPr id="1243" name="Check Box 219" hidden="1">
              <a:extLst>
                <a:ext uri="{63B3BB69-23CF-44E3-9099-C40C66FF867C}">
                  <a14:compatExt spid="_x0000_s1243"/>
                </a:ext>
                <a:ext uri="{FF2B5EF4-FFF2-40B4-BE49-F238E27FC236}">
                  <a16:creationId xmlns:a16="http://schemas.microsoft.com/office/drawing/2014/main" id="{00000000-0008-0000-0100-0000D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62</xdr:row>
          <xdr:rowOff>38100</xdr:rowOff>
        </xdr:from>
        <xdr:to>
          <xdr:col>6</xdr:col>
          <xdr:colOff>28575</xdr:colOff>
          <xdr:row>62</xdr:row>
          <xdr:rowOff>247650</xdr:rowOff>
        </xdr:to>
        <xdr:sp macro="" textlink="">
          <xdr:nvSpPr>
            <xdr:cNvPr id="1244" name="Check Box 220" hidden="1">
              <a:extLst>
                <a:ext uri="{63B3BB69-23CF-44E3-9099-C40C66FF867C}">
                  <a14:compatExt spid="_x0000_s1244"/>
                </a:ext>
                <a:ext uri="{FF2B5EF4-FFF2-40B4-BE49-F238E27FC236}">
                  <a16:creationId xmlns:a16="http://schemas.microsoft.com/office/drawing/2014/main" id="{00000000-0008-0000-0100-0000D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63</xdr:row>
          <xdr:rowOff>38100</xdr:rowOff>
        </xdr:from>
        <xdr:to>
          <xdr:col>6</xdr:col>
          <xdr:colOff>28575</xdr:colOff>
          <xdr:row>63</xdr:row>
          <xdr:rowOff>247650</xdr:rowOff>
        </xdr:to>
        <xdr:sp macro="" textlink="">
          <xdr:nvSpPr>
            <xdr:cNvPr id="1245" name="Check Box 221" hidden="1">
              <a:extLst>
                <a:ext uri="{63B3BB69-23CF-44E3-9099-C40C66FF867C}">
                  <a14:compatExt spid="_x0000_s1245"/>
                </a:ext>
                <a:ext uri="{FF2B5EF4-FFF2-40B4-BE49-F238E27FC236}">
                  <a16:creationId xmlns:a16="http://schemas.microsoft.com/office/drawing/2014/main" id="{00000000-0008-0000-0100-0000D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64</xdr:row>
          <xdr:rowOff>38100</xdr:rowOff>
        </xdr:from>
        <xdr:to>
          <xdr:col>6</xdr:col>
          <xdr:colOff>28575</xdr:colOff>
          <xdr:row>64</xdr:row>
          <xdr:rowOff>247650</xdr:rowOff>
        </xdr:to>
        <xdr:sp macro="" textlink="">
          <xdr:nvSpPr>
            <xdr:cNvPr id="1246" name="Check Box 222" hidden="1">
              <a:extLst>
                <a:ext uri="{63B3BB69-23CF-44E3-9099-C40C66FF867C}">
                  <a14:compatExt spid="_x0000_s1246"/>
                </a:ext>
                <a:ext uri="{FF2B5EF4-FFF2-40B4-BE49-F238E27FC236}">
                  <a16:creationId xmlns:a16="http://schemas.microsoft.com/office/drawing/2014/main" id="{00000000-0008-0000-0100-0000D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65</xdr:row>
          <xdr:rowOff>38100</xdr:rowOff>
        </xdr:from>
        <xdr:to>
          <xdr:col>6</xdr:col>
          <xdr:colOff>28575</xdr:colOff>
          <xdr:row>65</xdr:row>
          <xdr:rowOff>247650</xdr:rowOff>
        </xdr:to>
        <xdr:sp macro="" textlink="">
          <xdr:nvSpPr>
            <xdr:cNvPr id="1247" name="Check Box 223" hidden="1">
              <a:extLst>
                <a:ext uri="{63B3BB69-23CF-44E3-9099-C40C66FF867C}">
                  <a14:compatExt spid="_x0000_s1247"/>
                </a:ext>
                <a:ext uri="{FF2B5EF4-FFF2-40B4-BE49-F238E27FC236}">
                  <a16:creationId xmlns:a16="http://schemas.microsoft.com/office/drawing/2014/main" id="{00000000-0008-0000-0100-0000D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60</xdr:row>
          <xdr:rowOff>38100</xdr:rowOff>
        </xdr:from>
        <xdr:to>
          <xdr:col>8</xdr:col>
          <xdr:colOff>28575</xdr:colOff>
          <xdr:row>60</xdr:row>
          <xdr:rowOff>247650</xdr:rowOff>
        </xdr:to>
        <xdr:sp macro="" textlink="">
          <xdr:nvSpPr>
            <xdr:cNvPr id="1248" name="Check Box 224" hidden="1">
              <a:extLst>
                <a:ext uri="{63B3BB69-23CF-44E3-9099-C40C66FF867C}">
                  <a14:compatExt spid="_x0000_s1248"/>
                </a:ext>
                <a:ext uri="{FF2B5EF4-FFF2-40B4-BE49-F238E27FC236}">
                  <a16:creationId xmlns:a16="http://schemas.microsoft.com/office/drawing/2014/main" id="{00000000-0008-0000-0100-0000E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61</xdr:row>
          <xdr:rowOff>38100</xdr:rowOff>
        </xdr:from>
        <xdr:to>
          <xdr:col>8</xdr:col>
          <xdr:colOff>28575</xdr:colOff>
          <xdr:row>61</xdr:row>
          <xdr:rowOff>247650</xdr:rowOff>
        </xdr:to>
        <xdr:sp macro="" textlink="">
          <xdr:nvSpPr>
            <xdr:cNvPr id="1249" name="Check Box 225" hidden="1">
              <a:extLst>
                <a:ext uri="{63B3BB69-23CF-44E3-9099-C40C66FF867C}">
                  <a14:compatExt spid="_x0000_s1249"/>
                </a:ext>
                <a:ext uri="{FF2B5EF4-FFF2-40B4-BE49-F238E27FC236}">
                  <a16:creationId xmlns:a16="http://schemas.microsoft.com/office/drawing/2014/main" id="{00000000-0008-0000-0100-0000E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62</xdr:row>
          <xdr:rowOff>38100</xdr:rowOff>
        </xdr:from>
        <xdr:to>
          <xdr:col>8</xdr:col>
          <xdr:colOff>28575</xdr:colOff>
          <xdr:row>62</xdr:row>
          <xdr:rowOff>247650</xdr:rowOff>
        </xdr:to>
        <xdr:sp macro="" textlink="">
          <xdr:nvSpPr>
            <xdr:cNvPr id="1250" name="Check Box 226" hidden="1">
              <a:extLst>
                <a:ext uri="{63B3BB69-23CF-44E3-9099-C40C66FF867C}">
                  <a14:compatExt spid="_x0000_s1250"/>
                </a:ext>
                <a:ext uri="{FF2B5EF4-FFF2-40B4-BE49-F238E27FC236}">
                  <a16:creationId xmlns:a16="http://schemas.microsoft.com/office/drawing/2014/main" id="{00000000-0008-0000-0100-0000E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63</xdr:row>
          <xdr:rowOff>38100</xdr:rowOff>
        </xdr:from>
        <xdr:to>
          <xdr:col>8</xdr:col>
          <xdr:colOff>28575</xdr:colOff>
          <xdr:row>63</xdr:row>
          <xdr:rowOff>247650</xdr:rowOff>
        </xdr:to>
        <xdr:sp macro="" textlink="">
          <xdr:nvSpPr>
            <xdr:cNvPr id="1251" name="Check Box 227" hidden="1">
              <a:extLst>
                <a:ext uri="{63B3BB69-23CF-44E3-9099-C40C66FF867C}">
                  <a14:compatExt spid="_x0000_s1251"/>
                </a:ext>
                <a:ext uri="{FF2B5EF4-FFF2-40B4-BE49-F238E27FC236}">
                  <a16:creationId xmlns:a16="http://schemas.microsoft.com/office/drawing/2014/main" id="{00000000-0008-0000-0100-0000E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64</xdr:row>
          <xdr:rowOff>38100</xdr:rowOff>
        </xdr:from>
        <xdr:to>
          <xdr:col>8</xdr:col>
          <xdr:colOff>28575</xdr:colOff>
          <xdr:row>64</xdr:row>
          <xdr:rowOff>247650</xdr:rowOff>
        </xdr:to>
        <xdr:sp macro="" textlink="">
          <xdr:nvSpPr>
            <xdr:cNvPr id="1252" name="Check Box 228" hidden="1">
              <a:extLst>
                <a:ext uri="{63B3BB69-23CF-44E3-9099-C40C66FF867C}">
                  <a14:compatExt spid="_x0000_s1252"/>
                </a:ext>
                <a:ext uri="{FF2B5EF4-FFF2-40B4-BE49-F238E27FC236}">
                  <a16:creationId xmlns:a16="http://schemas.microsoft.com/office/drawing/2014/main" id="{00000000-0008-0000-0100-0000E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65</xdr:row>
          <xdr:rowOff>38100</xdr:rowOff>
        </xdr:from>
        <xdr:to>
          <xdr:col>8</xdr:col>
          <xdr:colOff>28575</xdr:colOff>
          <xdr:row>65</xdr:row>
          <xdr:rowOff>247650</xdr:rowOff>
        </xdr:to>
        <xdr:sp macro="" textlink="">
          <xdr:nvSpPr>
            <xdr:cNvPr id="1253" name="Check Box 229" hidden="1">
              <a:extLst>
                <a:ext uri="{63B3BB69-23CF-44E3-9099-C40C66FF867C}">
                  <a14:compatExt spid="_x0000_s1253"/>
                </a:ext>
                <a:ext uri="{FF2B5EF4-FFF2-40B4-BE49-F238E27FC236}">
                  <a16:creationId xmlns:a16="http://schemas.microsoft.com/office/drawing/2014/main" id="{00000000-0008-0000-0100-0000E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60</xdr:row>
          <xdr:rowOff>38100</xdr:rowOff>
        </xdr:from>
        <xdr:to>
          <xdr:col>10</xdr:col>
          <xdr:colOff>28575</xdr:colOff>
          <xdr:row>60</xdr:row>
          <xdr:rowOff>247650</xdr:rowOff>
        </xdr:to>
        <xdr:sp macro="" textlink="">
          <xdr:nvSpPr>
            <xdr:cNvPr id="1254" name="Check Box 230" hidden="1">
              <a:extLst>
                <a:ext uri="{63B3BB69-23CF-44E3-9099-C40C66FF867C}">
                  <a14:compatExt spid="_x0000_s1254"/>
                </a:ext>
                <a:ext uri="{FF2B5EF4-FFF2-40B4-BE49-F238E27FC236}">
                  <a16:creationId xmlns:a16="http://schemas.microsoft.com/office/drawing/2014/main" id="{00000000-0008-0000-0100-0000E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61</xdr:row>
          <xdr:rowOff>38100</xdr:rowOff>
        </xdr:from>
        <xdr:to>
          <xdr:col>10</xdr:col>
          <xdr:colOff>28575</xdr:colOff>
          <xdr:row>61</xdr:row>
          <xdr:rowOff>247650</xdr:rowOff>
        </xdr:to>
        <xdr:sp macro="" textlink="">
          <xdr:nvSpPr>
            <xdr:cNvPr id="1255" name="Check Box 231" hidden="1">
              <a:extLst>
                <a:ext uri="{63B3BB69-23CF-44E3-9099-C40C66FF867C}">
                  <a14:compatExt spid="_x0000_s1255"/>
                </a:ext>
                <a:ext uri="{FF2B5EF4-FFF2-40B4-BE49-F238E27FC236}">
                  <a16:creationId xmlns:a16="http://schemas.microsoft.com/office/drawing/2014/main" id="{00000000-0008-0000-0100-0000E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62</xdr:row>
          <xdr:rowOff>38100</xdr:rowOff>
        </xdr:from>
        <xdr:to>
          <xdr:col>10</xdr:col>
          <xdr:colOff>28575</xdr:colOff>
          <xdr:row>62</xdr:row>
          <xdr:rowOff>247650</xdr:rowOff>
        </xdr:to>
        <xdr:sp macro="" textlink="">
          <xdr:nvSpPr>
            <xdr:cNvPr id="1256" name="Check Box 232" hidden="1">
              <a:extLst>
                <a:ext uri="{63B3BB69-23CF-44E3-9099-C40C66FF867C}">
                  <a14:compatExt spid="_x0000_s1256"/>
                </a:ext>
                <a:ext uri="{FF2B5EF4-FFF2-40B4-BE49-F238E27FC236}">
                  <a16:creationId xmlns:a16="http://schemas.microsoft.com/office/drawing/2014/main" id="{00000000-0008-0000-0100-0000E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63</xdr:row>
          <xdr:rowOff>38100</xdr:rowOff>
        </xdr:from>
        <xdr:to>
          <xdr:col>10</xdr:col>
          <xdr:colOff>28575</xdr:colOff>
          <xdr:row>63</xdr:row>
          <xdr:rowOff>247650</xdr:rowOff>
        </xdr:to>
        <xdr:sp macro="" textlink="">
          <xdr:nvSpPr>
            <xdr:cNvPr id="1257" name="Check Box 233" hidden="1">
              <a:extLst>
                <a:ext uri="{63B3BB69-23CF-44E3-9099-C40C66FF867C}">
                  <a14:compatExt spid="_x0000_s1257"/>
                </a:ext>
                <a:ext uri="{FF2B5EF4-FFF2-40B4-BE49-F238E27FC236}">
                  <a16:creationId xmlns:a16="http://schemas.microsoft.com/office/drawing/2014/main" id="{00000000-0008-0000-0100-0000E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64</xdr:row>
          <xdr:rowOff>38100</xdr:rowOff>
        </xdr:from>
        <xdr:to>
          <xdr:col>10</xdr:col>
          <xdr:colOff>28575</xdr:colOff>
          <xdr:row>64</xdr:row>
          <xdr:rowOff>247650</xdr:rowOff>
        </xdr:to>
        <xdr:sp macro="" textlink="">
          <xdr:nvSpPr>
            <xdr:cNvPr id="1258" name="Check Box 234" hidden="1">
              <a:extLst>
                <a:ext uri="{63B3BB69-23CF-44E3-9099-C40C66FF867C}">
                  <a14:compatExt spid="_x0000_s1258"/>
                </a:ext>
                <a:ext uri="{FF2B5EF4-FFF2-40B4-BE49-F238E27FC236}">
                  <a16:creationId xmlns:a16="http://schemas.microsoft.com/office/drawing/2014/main" id="{00000000-0008-0000-0100-0000E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65</xdr:row>
          <xdr:rowOff>38100</xdr:rowOff>
        </xdr:from>
        <xdr:to>
          <xdr:col>10</xdr:col>
          <xdr:colOff>28575</xdr:colOff>
          <xdr:row>65</xdr:row>
          <xdr:rowOff>247650</xdr:rowOff>
        </xdr:to>
        <xdr:sp macro="" textlink="">
          <xdr:nvSpPr>
            <xdr:cNvPr id="1259" name="Check Box 235" hidden="1">
              <a:extLst>
                <a:ext uri="{63B3BB69-23CF-44E3-9099-C40C66FF867C}">
                  <a14:compatExt spid="_x0000_s1259"/>
                </a:ext>
                <a:ext uri="{FF2B5EF4-FFF2-40B4-BE49-F238E27FC236}">
                  <a16:creationId xmlns:a16="http://schemas.microsoft.com/office/drawing/2014/main" id="{00000000-0008-0000-0100-0000E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60</xdr:row>
          <xdr:rowOff>38100</xdr:rowOff>
        </xdr:from>
        <xdr:to>
          <xdr:col>16</xdr:col>
          <xdr:colOff>28575</xdr:colOff>
          <xdr:row>60</xdr:row>
          <xdr:rowOff>247650</xdr:rowOff>
        </xdr:to>
        <xdr:sp macro="" textlink="">
          <xdr:nvSpPr>
            <xdr:cNvPr id="1260" name="Check Box 236" hidden="1">
              <a:extLst>
                <a:ext uri="{63B3BB69-23CF-44E3-9099-C40C66FF867C}">
                  <a14:compatExt spid="_x0000_s1260"/>
                </a:ext>
                <a:ext uri="{FF2B5EF4-FFF2-40B4-BE49-F238E27FC236}">
                  <a16:creationId xmlns:a16="http://schemas.microsoft.com/office/drawing/2014/main" id="{00000000-0008-0000-0100-0000E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61</xdr:row>
          <xdr:rowOff>38100</xdr:rowOff>
        </xdr:from>
        <xdr:to>
          <xdr:col>16</xdr:col>
          <xdr:colOff>28575</xdr:colOff>
          <xdr:row>61</xdr:row>
          <xdr:rowOff>247650</xdr:rowOff>
        </xdr:to>
        <xdr:sp macro="" textlink="">
          <xdr:nvSpPr>
            <xdr:cNvPr id="1261" name="Check Box 237" hidden="1">
              <a:extLst>
                <a:ext uri="{63B3BB69-23CF-44E3-9099-C40C66FF867C}">
                  <a14:compatExt spid="_x0000_s1261"/>
                </a:ext>
                <a:ext uri="{FF2B5EF4-FFF2-40B4-BE49-F238E27FC236}">
                  <a16:creationId xmlns:a16="http://schemas.microsoft.com/office/drawing/2014/main" id="{00000000-0008-0000-0100-0000E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62</xdr:row>
          <xdr:rowOff>38100</xdr:rowOff>
        </xdr:from>
        <xdr:to>
          <xdr:col>16</xdr:col>
          <xdr:colOff>28575</xdr:colOff>
          <xdr:row>62</xdr:row>
          <xdr:rowOff>247650</xdr:rowOff>
        </xdr:to>
        <xdr:sp macro="" textlink="">
          <xdr:nvSpPr>
            <xdr:cNvPr id="1262" name="Check Box 238" hidden="1">
              <a:extLst>
                <a:ext uri="{63B3BB69-23CF-44E3-9099-C40C66FF867C}">
                  <a14:compatExt spid="_x0000_s1262"/>
                </a:ext>
                <a:ext uri="{FF2B5EF4-FFF2-40B4-BE49-F238E27FC236}">
                  <a16:creationId xmlns:a16="http://schemas.microsoft.com/office/drawing/2014/main" id="{00000000-0008-0000-0100-0000E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63</xdr:row>
          <xdr:rowOff>38100</xdr:rowOff>
        </xdr:from>
        <xdr:to>
          <xdr:col>16</xdr:col>
          <xdr:colOff>28575</xdr:colOff>
          <xdr:row>63</xdr:row>
          <xdr:rowOff>247650</xdr:rowOff>
        </xdr:to>
        <xdr:sp macro="" textlink="">
          <xdr:nvSpPr>
            <xdr:cNvPr id="1263" name="Check Box 239" hidden="1">
              <a:extLst>
                <a:ext uri="{63B3BB69-23CF-44E3-9099-C40C66FF867C}">
                  <a14:compatExt spid="_x0000_s1263"/>
                </a:ext>
                <a:ext uri="{FF2B5EF4-FFF2-40B4-BE49-F238E27FC236}">
                  <a16:creationId xmlns:a16="http://schemas.microsoft.com/office/drawing/2014/main" id="{00000000-0008-0000-0100-0000E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64</xdr:row>
          <xdr:rowOff>38100</xdr:rowOff>
        </xdr:from>
        <xdr:to>
          <xdr:col>16</xdr:col>
          <xdr:colOff>28575</xdr:colOff>
          <xdr:row>64</xdr:row>
          <xdr:rowOff>247650</xdr:rowOff>
        </xdr:to>
        <xdr:sp macro="" textlink="">
          <xdr:nvSpPr>
            <xdr:cNvPr id="1264" name="Check Box 240" hidden="1">
              <a:extLst>
                <a:ext uri="{63B3BB69-23CF-44E3-9099-C40C66FF867C}">
                  <a14:compatExt spid="_x0000_s1264"/>
                </a:ext>
                <a:ext uri="{FF2B5EF4-FFF2-40B4-BE49-F238E27FC236}">
                  <a16:creationId xmlns:a16="http://schemas.microsoft.com/office/drawing/2014/main" id="{00000000-0008-0000-0100-0000F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65</xdr:row>
          <xdr:rowOff>38100</xdr:rowOff>
        </xdr:from>
        <xdr:to>
          <xdr:col>16</xdr:col>
          <xdr:colOff>28575</xdr:colOff>
          <xdr:row>65</xdr:row>
          <xdr:rowOff>247650</xdr:rowOff>
        </xdr:to>
        <xdr:sp macro="" textlink="">
          <xdr:nvSpPr>
            <xdr:cNvPr id="1265" name="Check Box 241" hidden="1">
              <a:extLst>
                <a:ext uri="{63B3BB69-23CF-44E3-9099-C40C66FF867C}">
                  <a14:compatExt spid="_x0000_s1265"/>
                </a:ext>
                <a:ext uri="{FF2B5EF4-FFF2-40B4-BE49-F238E27FC236}">
                  <a16:creationId xmlns:a16="http://schemas.microsoft.com/office/drawing/2014/main" id="{00000000-0008-0000-0100-0000F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06.xml"/><Relationship Id="rId21" Type="http://schemas.openxmlformats.org/officeDocument/2006/relationships/ctrlProp" Target="../ctrlProps/ctrlProp10.xml"/><Relationship Id="rId42" Type="http://schemas.openxmlformats.org/officeDocument/2006/relationships/ctrlProp" Target="../ctrlProps/ctrlProp31.xml"/><Relationship Id="rId63" Type="http://schemas.openxmlformats.org/officeDocument/2006/relationships/ctrlProp" Target="../ctrlProps/ctrlProp52.xml"/><Relationship Id="rId84" Type="http://schemas.openxmlformats.org/officeDocument/2006/relationships/ctrlProp" Target="../ctrlProps/ctrlProp73.xml"/><Relationship Id="rId138" Type="http://schemas.openxmlformats.org/officeDocument/2006/relationships/ctrlProp" Target="../ctrlProps/ctrlProp127.xml"/><Relationship Id="rId159" Type="http://schemas.openxmlformats.org/officeDocument/2006/relationships/ctrlProp" Target="../ctrlProps/ctrlProp148.xml"/><Relationship Id="rId170" Type="http://schemas.openxmlformats.org/officeDocument/2006/relationships/ctrlProp" Target="../ctrlProps/ctrlProp159.xml"/><Relationship Id="rId191" Type="http://schemas.openxmlformats.org/officeDocument/2006/relationships/ctrlProp" Target="../ctrlProps/ctrlProp180.xml"/><Relationship Id="rId205" Type="http://schemas.openxmlformats.org/officeDocument/2006/relationships/ctrlProp" Target="../ctrlProps/ctrlProp194.xml"/><Relationship Id="rId226" Type="http://schemas.openxmlformats.org/officeDocument/2006/relationships/ctrlProp" Target="../ctrlProps/ctrlProp215.xml"/><Relationship Id="rId247" Type="http://schemas.openxmlformats.org/officeDocument/2006/relationships/ctrlProp" Target="../ctrlProps/ctrlProp236.xml"/><Relationship Id="rId107" Type="http://schemas.openxmlformats.org/officeDocument/2006/relationships/ctrlProp" Target="../ctrlProps/ctrlProp96.xml"/><Relationship Id="rId11" Type="http://schemas.openxmlformats.org/officeDocument/2006/relationships/vmlDrawing" Target="../drawings/vmlDrawing1.vml"/><Relationship Id="rId32" Type="http://schemas.openxmlformats.org/officeDocument/2006/relationships/ctrlProp" Target="../ctrlProps/ctrlProp21.xml"/><Relationship Id="rId53" Type="http://schemas.openxmlformats.org/officeDocument/2006/relationships/ctrlProp" Target="../ctrlProps/ctrlProp42.xml"/><Relationship Id="rId74" Type="http://schemas.openxmlformats.org/officeDocument/2006/relationships/ctrlProp" Target="../ctrlProps/ctrlProp63.xml"/><Relationship Id="rId128" Type="http://schemas.openxmlformats.org/officeDocument/2006/relationships/ctrlProp" Target="../ctrlProps/ctrlProp117.xml"/><Relationship Id="rId149" Type="http://schemas.openxmlformats.org/officeDocument/2006/relationships/ctrlProp" Target="../ctrlProps/ctrlProp138.xml"/><Relationship Id="rId5" Type="http://schemas.openxmlformats.org/officeDocument/2006/relationships/hyperlink" Target="https://erp.mju.ac.th/openFile.aspx?id=NjkwNTk5&amp;method=inline" TargetMode="External"/><Relationship Id="rId95" Type="http://schemas.openxmlformats.org/officeDocument/2006/relationships/ctrlProp" Target="../ctrlProps/ctrlProp84.xml"/><Relationship Id="rId160" Type="http://schemas.openxmlformats.org/officeDocument/2006/relationships/ctrlProp" Target="../ctrlProps/ctrlProp149.xml"/><Relationship Id="rId181" Type="http://schemas.openxmlformats.org/officeDocument/2006/relationships/ctrlProp" Target="../ctrlProps/ctrlProp170.xml"/><Relationship Id="rId216" Type="http://schemas.openxmlformats.org/officeDocument/2006/relationships/ctrlProp" Target="../ctrlProps/ctrlProp205.xml"/><Relationship Id="rId237" Type="http://schemas.openxmlformats.org/officeDocument/2006/relationships/ctrlProp" Target="../ctrlProps/ctrlProp226.xml"/><Relationship Id="rId22" Type="http://schemas.openxmlformats.org/officeDocument/2006/relationships/ctrlProp" Target="../ctrlProps/ctrlProp11.xml"/><Relationship Id="rId43" Type="http://schemas.openxmlformats.org/officeDocument/2006/relationships/ctrlProp" Target="../ctrlProps/ctrlProp32.xml"/><Relationship Id="rId64" Type="http://schemas.openxmlformats.org/officeDocument/2006/relationships/ctrlProp" Target="../ctrlProps/ctrlProp53.xml"/><Relationship Id="rId118" Type="http://schemas.openxmlformats.org/officeDocument/2006/relationships/ctrlProp" Target="../ctrlProps/ctrlProp107.xml"/><Relationship Id="rId139" Type="http://schemas.openxmlformats.org/officeDocument/2006/relationships/ctrlProp" Target="../ctrlProps/ctrlProp128.xml"/><Relationship Id="rId85" Type="http://schemas.openxmlformats.org/officeDocument/2006/relationships/ctrlProp" Target="../ctrlProps/ctrlProp74.xml"/><Relationship Id="rId150" Type="http://schemas.openxmlformats.org/officeDocument/2006/relationships/ctrlProp" Target="../ctrlProps/ctrlProp139.xml"/><Relationship Id="rId171" Type="http://schemas.openxmlformats.org/officeDocument/2006/relationships/ctrlProp" Target="../ctrlProps/ctrlProp160.xml"/><Relationship Id="rId192" Type="http://schemas.openxmlformats.org/officeDocument/2006/relationships/ctrlProp" Target="../ctrlProps/ctrlProp181.xml"/><Relationship Id="rId206" Type="http://schemas.openxmlformats.org/officeDocument/2006/relationships/ctrlProp" Target="../ctrlProps/ctrlProp195.xml"/><Relationship Id="rId227" Type="http://schemas.openxmlformats.org/officeDocument/2006/relationships/ctrlProp" Target="../ctrlProps/ctrlProp216.xml"/><Relationship Id="rId248" Type="http://schemas.openxmlformats.org/officeDocument/2006/relationships/ctrlProp" Target="../ctrlProps/ctrlProp237.xml"/><Relationship Id="rId12" Type="http://schemas.openxmlformats.org/officeDocument/2006/relationships/ctrlProp" Target="../ctrlProps/ctrlProp1.xml"/><Relationship Id="rId17" Type="http://schemas.openxmlformats.org/officeDocument/2006/relationships/ctrlProp" Target="../ctrlProps/ctrlProp6.xml"/><Relationship Id="rId33" Type="http://schemas.openxmlformats.org/officeDocument/2006/relationships/ctrlProp" Target="../ctrlProps/ctrlProp22.xml"/><Relationship Id="rId38" Type="http://schemas.openxmlformats.org/officeDocument/2006/relationships/ctrlProp" Target="../ctrlProps/ctrlProp27.xml"/><Relationship Id="rId59" Type="http://schemas.openxmlformats.org/officeDocument/2006/relationships/ctrlProp" Target="../ctrlProps/ctrlProp48.xml"/><Relationship Id="rId103" Type="http://schemas.openxmlformats.org/officeDocument/2006/relationships/ctrlProp" Target="../ctrlProps/ctrlProp92.xml"/><Relationship Id="rId108" Type="http://schemas.openxmlformats.org/officeDocument/2006/relationships/ctrlProp" Target="../ctrlProps/ctrlProp97.xml"/><Relationship Id="rId124" Type="http://schemas.openxmlformats.org/officeDocument/2006/relationships/ctrlProp" Target="../ctrlProps/ctrlProp113.xml"/><Relationship Id="rId129" Type="http://schemas.openxmlformats.org/officeDocument/2006/relationships/ctrlProp" Target="../ctrlProps/ctrlProp118.xml"/><Relationship Id="rId54" Type="http://schemas.openxmlformats.org/officeDocument/2006/relationships/ctrlProp" Target="../ctrlProps/ctrlProp43.xml"/><Relationship Id="rId70" Type="http://schemas.openxmlformats.org/officeDocument/2006/relationships/ctrlProp" Target="../ctrlProps/ctrlProp59.xml"/><Relationship Id="rId75" Type="http://schemas.openxmlformats.org/officeDocument/2006/relationships/ctrlProp" Target="../ctrlProps/ctrlProp64.xml"/><Relationship Id="rId91" Type="http://schemas.openxmlformats.org/officeDocument/2006/relationships/ctrlProp" Target="../ctrlProps/ctrlProp80.xml"/><Relationship Id="rId96" Type="http://schemas.openxmlformats.org/officeDocument/2006/relationships/ctrlProp" Target="../ctrlProps/ctrlProp85.xml"/><Relationship Id="rId140" Type="http://schemas.openxmlformats.org/officeDocument/2006/relationships/ctrlProp" Target="../ctrlProps/ctrlProp129.xml"/><Relationship Id="rId145" Type="http://schemas.openxmlformats.org/officeDocument/2006/relationships/ctrlProp" Target="../ctrlProps/ctrlProp134.xml"/><Relationship Id="rId161" Type="http://schemas.openxmlformats.org/officeDocument/2006/relationships/ctrlProp" Target="../ctrlProps/ctrlProp150.xml"/><Relationship Id="rId166" Type="http://schemas.openxmlformats.org/officeDocument/2006/relationships/ctrlProp" Target="../ctrlProps/ctrlProp155.xml"/><Relationship Id="rId182" Type="http://schemas.openxmlformats.org/officeDocument/2006/relationships/ctrlProp" Target="../ctrlProps/ctrlProp171.xml"/><Relationship Id="rId187" Type="http://schemas.openxmlformats.org/officeDocument/2006/relationships/ctrlProp" Target="../ctrlProps/ctrlProp176.xml"/><Relationship Id="rId217" Type="http://schemas.openxmlformats.org/officeDocument/2006/relationships/ctrlProp" Target="../ctrlProps/ctrlProp206.xml"/><Relationship Id="rId1" Type="http://schemas.openxmlformats.org/officeDocument/2006/relationships/hyperlink" Target="https://erp.mju.ac.th/openFile.aspx?id=NjkwNTkz&amp;method=inline" TargetMode="External"/><Relationship Id="rId6" Type="http://schemas.openxmlformats.org/officeDocument/2006/relationships/hyperlink" Target="https://erp.mju.ac.th/openFile.aspx?id=NjkwNjAx&amp;method=inline" TargetMode="External"/><Relationship Id="rId212" Type="http://schemas.openxmlformats.org/officeDocument/2006/relationships/ctrlProp" Target="../ctrlProps/ctrlProp201.xml"/><Relationship Id="rId233" Type="http://schemas.openxmlformats.org/officeDocument/2006/relationships/ctrlProp" Target="../ctrlProps/ctrlProp222.xml"/><Relationship Id="rId238" Type="http://schemas.openxmlformats.org/officeDocument/2006/relationships/ctrlProp" Target="../ctrlProps/ctrlProp227.xml"/><Relationship Id="rId23" Type="http://schemas.openxmlformats.org/officeDocument/2006/relationships/ctrlProp" Target="../ctrlProps/ctrlProp12.xml"/><Relationship Id="rId28" Type="http://schemas.openxmlformats.org/officeDocument/2006/relationships/ctrlProp" Target="../ctrlProps/ctrlProp17.xml"/><Relationship Id="rId49" Type="http://schemas.openxmlformats.org/officeDocument/2006/relationships/ctrlProp" Target="../ctrlProps/ctrlProp38.xml"/><Relationship Id="rId114" Type="http://schemas.openxmlformats.org/officeDocument/2006/relationships/ctrlProp" Target="../ctrlProps/ctrlProp103.xml"/><Relationship Id="rId119" Type="http://schemas.openxmlformats.org/officeDocument/2006/relationships/ctrlProp" Target="../ctrlProps/ctrlProp108.xml"/><Relationship Id="rId44" Type="http://schemas.openxmlformats.org/officeDocument/2006/relationships/ctrlProp" Target="../ctrlProps/ctrlProp33.xml"/><Relationship Id="rId60" Type="http://schemas.openxmlformats.org/officeDocument/2006/relationships/ctrlProp" Target="../ctrlProps/ctrlProp49.xml"/><Relationship Id="rId65" Type="http://schemas.openxmlformats.org/officeDocument/2006/relationships/ctrlProp" Target="../ctrlProps/ctrlProp54.xml"/><Relationship Id="rId81" Type="http://schemas.openxmlformats.org/officeDocument/2006/relationships/ctrlProp" Target="../ctrlProps/ctrlProp70.xml"/><Relationship Id="rId86" Type="http://schemas.openxmlformats.org/officeDocument/2006/relationships/ctrlProp" Target="../ctrlProps/ctrlProp75.xml"/><Relationship Id="rId130" Type="http://schemas.openxmlformats.org/officeDocument/2006/relationships/ctrlProp" Target="../ctrlProps/ctrlProp119.xml"/><Relationship Id="rId135" Type="http://schemas.openxmlformats.org/officeDocument/2006/relationships/ctrlProp" Target="../ctrlProps/ctrlProp124.xml"/><Relationship Id="rId151" Type="http://schemas.openxmlformats.org/officeDocument/2006/relationships/ctrlProp" Target="../ctrlProps/ctrlProp140.xml"/><Relationship Id="rId156" Type="http://schemas.openxmlformats.org/officeDocument/2006/relationships/ctrlProp" Target="../ctrlProps/ctrlProp145.xml"/><Relationship Id="rId177" Type="http://schemas.openxmlformats.org/officeDocument/2006/relationships/ctrlProp" Target="../ctrlProps/ctrlProp166.xml"/><Relationship Id="rId198" Type="http://schemas.openxmlformats.org/officeDocument/2006/relationships/ctrlProp" Target="../ctrlProps/ctrlProp187.xml"/><Relationship Id="rId172" Type="http://schemas.openxmlformats.org/officeDocument/2006/relationships/ctrlProp" Target="../ctrlProps/ctrlProp161.xml"/><Relationship Id="rId193" Type="http://schemas.openxmlformats.org/officeDocument/2006/relationships/ctrlProp" Target="../ctrlProps/ctrlProp182.xml"/><Relationship Id="rId202" Type="http://schemas.openxmlformats.org/officeDocument/2006/relationships/ctrlProp" Target="../ctrlProps/ctrlProp191.xml"/><Relationship Id="rId207" Type="http://schemas.openxmlformats.org/officeDocument/2006/relationships/ctrlProp" Target="../ctrlProps/ctrlProp196.xml"/><Relationship Id="rId223" Type="http://schemas.openxmlformats.org/officeDocument/2006/relationships/ctrlProp" Target="../ctrlProps/ctrlProp212.xml"/><Relationship Id="rId228" Type="http://schemas.openxmlformats.org/officeDocument/2006/relationships/ctrlProp" Target="../ctrlProps/ctrlProp217.xml"/><Relationship Id="rId244" Type="http://schemas.openxmlformats.org/officeDocument/2006/relationships/ctrlProp" Target="../ctrlProps/ctrlProp233.xml"/><Relationship Id="rId249" Type="http://schemas.openxmlformats.org/officeDocument/2006/relationships/ctrlProp" Target="../ctrlProps/ctrlProp238.xml"/><Relationship Id="rId13" Type="http://schemas.openxmlformats.org/officeDocument/2006/relationships/ctrlProp" Target="../ctrlProps/ctrlProp2.xml"/><Relationship Id="rId18" Type="http://schemas.openxmlformats.org/officeDocument/2006/relationships/ctrlProp" Target="../ctrlProps/ctrlProp7.xml"/><Relationship Id="rId39" Type="http://schemas.openxmlformats.org/officeDocument/2006/relationships/ctrlProp" Target="../ctrlProps/ctrlProp28.xml"/><Relationship Id="rId109" Type="http://schemas.openxmlformats.org/officeDocument/2006/relationships/ctrlProp" Target="../ctrlProps/ctrlProp98.xml"/><Relationship Id="rId34" Type="http://schemas.openxmlformats.org/officeDocument/2006/relationships/ctrlProp" Target="../ctrlProps/ctrlProp23.xml"/><Relationship Id="rId50" Type="http://schemas.openxmlformats.org/officeDocument/2006/relationships/ctrlProp" Target="../ctrlProps/ctrlProp39.xml"/><Relationship Id="rId55" Type="http://schemas.openxmlformats.org/officeDocument/2006/relationships/ctrlProp" Target="../ctrlProps/ctrlProp44.xml"/><Relationship Id="rId76" Type="http://schemas.openxmlformats.org/officeDocument/2006/relationships/ctrlProp" Target="../ctrlProps/ctrlProp65.xml"/><Relationship Id="rId97" Type="http://schemas.openxmlformats.org/officeDocument/2006/relationships/ctrlProp" Target="../ctrlProps/ctrlProp86.xml"/><Relationship Id="rId104" Type="http://schemas.openxmlformats.org/officeDocument/2006/relationships/ctrlProp" Target="../ctrlProps/ctrlProp93.xml"/><Relationship Id="rId120" Type="http://schemas.openxmlformats.org/officeDocument/2006/relationships/ctrlProp" Target="../ctrlProps/ctrlProp109.xml"/><Relationship Id="rId125" Type="http://schemas.openxmlformats.org/officeDocument/2006/relationships/ctrlProp" Target="../ctrlProps/ctrlProp114.xml"/><Relationship Id="rId141" Type="http://schemas.openxmlformats.org/officeDocument/2006/relationships/ctrlProp" Target="../ctrlProps/ctrlProp130.xml"/><Relationship Id="rId146" Type="http://schemas.openxmlformats.org/officeDocument/2006/relationships/ctrlProp" Target="../ctrlProps/ctrlProp135.xml"/><Relationship Id="rId167" Type="http://schemas.openxmlformats.org/officeDocument/2006/relationships/ctrlProp" Target="../ctrlProps/ctrlProp156.xml"/><Relationship Id="rId188" Type="http://schemas.openxmlformats.org/officeDocument/2006/relationships/ctrlProp" Target="../ctrlProps/ctrlProp177.xml"/><Relationship Id="rId7" Type="http://schemas.openxmlformats.org/officeDocument/2006/relationships/hyperlink" Target="https://erp.mju.ac.th/openFile.aspx?id=NjkwNTk3&amp;method=inline" TargetMode="External"/><Relationship Id="rId71" Type="http://schemas.openxmlformats.org/officeDocument/2006/relationships/ctrlProp" Target="../ctrlProps/ctrlProp60.xml"/><Relationship Id="rId92" Type="http://schemas.openxmlformats.org/officeDocument/2006/relationships/ctrlProp" Target="../ctrlProps/ctrlProp81.xml"/><Relationship Id="rId162" Type="http://schemas.openxmlformats.org/officeDocument/2006/relationships/ctrlProp" Target="../ctrlProps/ctrlProp151.xml"/><Relationship Id="rId183" Type="http://schemas.openxmlformats.org/officeDocument/2006/relationships/ctrlProp" Target="../ctrlProps/ctrlProp172.xml"/><Relationship Id="rId213" Type="http://schemas.openxmlformats.org/officeDocument/2006/relationships/ctrlProp" Target="../ctrlProps/ctrlProp202.xml"/><Relationship Id="rId218" Type="http://schemas.openxmlformats.org/officeDocument/2006/relationships/ctrlProp" Target="../ctrlProps/ctrlProp207.xml"/><Relationship Id="rId234" Type="http://schemas.openxmlformats.org/officeDocument/2006/relationships/ctrlProp" Target="../ctrlProps/ctrlProp223.xml"/><Relationship Id="rId239" Type="http://schemas.openxmlformats.org/officeDocument/2006/relationships/ctrlProp" Target="../ctrlProps/ctrlProp228.xml"/><Relationship Id="rId2" Type="http://schemas.openxmlformats.org/officeDocument/2006/relationships/hyperlink" Target="https://erp.mju.ac.th/openFile.aspx?id=NjkwNTk0&amp;method=inline" TargetMode="External"/><Relationship Id="rId29" Type="http://schemas.openxmlformats.org/officeDocument/2006/relationships/ctrlProp" Target="../ctrlProps/ctrlProp18.xml"/><Relationship Id="rId250" Type="http://schemas.openxmlformats.org/officeDocument/2006/relationships/ctrlProp" Target="../ctrlProps/ctrlProp239.xml"/><Relationship Id="rId24" Type="http://schemas.openxmlformats.org/officeDocument/2006/relationships/ctrlProp" Target="../ctrlProps/ctrlProp13.xml"/><Relationship Id="rId40" Type="http://schemas.openxmlformats.org/officeDocument/2006/relationships/ctrlProp" Target="../ctrlProps/ctrlProp29.xml"/><Relationship Id="rId45" Type="http://schemas.openxmlformats.org/officeDocument/2006/relationships/ctrlProp" Target="../ctrlProps/ctrlProp34.xml"/><Relationship Id="rId66" Type="http://schemas.openxmlformats.org/officeDocument/2006/relationships/ctrlProp" Target="../ctrlProps/ctrlProp55.xml"/><Relationship Id="rId87" Type="http://schemas.openxmlformats.org/officeDocument/2006/relationships/ctrlProp" Target="../ctrlProps/ctrlProp76.xml"/><Relationship Id="rId110" Type="http://schemas.openxmlformats.org/officeDocument/2006/relationships/ctrlProp" Target="../ctrlProps/ctrlProp99.xml"/><Relationship Id="rId115" Type="http://schemas.openxmlformats.org/officeDocument/2006/relationships/ctrlProp" Target="../ctrlProps/ctrlProp104.xml"/><Relationship Id="rId131" Type="http://schemas.openxmlformats.org/officeDocument/2006/relationships/ctrlProp" Target="../ctrlProps/ctrlProp120.xml"/><Relationship Id="rId136" Type="http://schemas.openxmlformats.org/officeDocument/2006/relationships/ctrlProp" Target="../ctrlProps/ctrlProp125.xml"/><Relationship Id="rId157" Type="http://schemas.openxmlformats.org/officeDocument/2006/relationships/ctrlProp" Target="../ctrlProps/ctrlProp146.xml"/><Relationship Id="rId178" Type="http://schemas.openxmlformats.org/officeDocument/2006/relationships/ctrlProp" Target="../ctrlProps/ctrlProp167.xml"/><Relationship Id="rId61" Type="http://schemas.openxmlformats.org/officeDocument/2006/relationships/ctrlProp" Target="../ctrlProps/ctrlProp50.xml"/><Relationship Id="rId82" Type="http://schemas.openxmlformats.org/officeDocument/2006/relationships/ctrlProp" Target="../ctrlProps/ctrlProp71.xml"/><Relationship Id="rId152" Type="http://schemas.openxmlformats.org/officeDocument/2006/relationships/ctrlProp" Target="../ctrlProps/ctrlProp141.xml"/><Relationship Id="rId173" Type="http://schemas.openxmlformats.org/officeDocument/2006/relationships/ctrlProp" Target="../ctrlProps/ctrlProp162.xml"/><Relationship Id="rId194" Type="http://schemas.openxmlformats.org/officeDocument/2006/relationships/ctrlProp" Target="../ctrlProps/ctrlProp183.xml"/><Relationship Id="rId199" Type="http://schemas.openxmlformats.org/officeDocument/2006/relationships/ctrlProp" Target="../ctrlProps/ctrlProp188.xml"/><Relationship Id="rId203" Type="http://schemas.openxmlformats.org/officeDocument/2006/relationships/ctrlProp" Target="../ctrlProps/ctrlProp192.xml"/><Relationship Id="rId208" Type="http://schemas.openxmlformats.org/officeDocument/2006/relationships/ctrlProp" Target="../ctrlProps/ctrlProp197.xml"/><Relationship Id="rId229" Type="http://schemas.openxmlformats.org/officeDocument/2006/relationships/ctrlProp" Target="../ctrlProps/ctrlProp218.xml"/><Relationship Id="rId19" Type="http://schemas.openxmlformats.org/officeDocument/2006/relationships/ctrlProp" Target="../ctrlProps/ctrlProp8.xml"/><Relationship Id="rId224" Type="http://schemas.openxmlformats.org/officeDocument/2006/relationships/ctrlProp" Target="../ctrlProps/ctrlProp213.xml"/><Relationship Id="rId240" Type="http://schemas.openxmlformats.org/officeDocument/2006/relationships/ctrlProp" Target="../ctrlProps/ctrlProp229.xml"/><Relationship Id="rId245" Type="http://schemas.openxmlformats.org/officeDocument/2006/relationships/ctrlProp" Target="../ctrlProps/ctrlProp234.xml"/><Relationship Id="rId14" Type="http://schemas.openxmlformats.org/officeDocument/2006/relationships/ctrlProp" Target="../ctrlProps/ctrlProp3.xml"/><Relationship Id="rId30" Type="http://schemas.openxmlformats.org/officeDocument/2006/relationships/ctrlProp" Target="../ctrlProps/ctrlProp19.xml"/><Relationship Id="rId35" Type="http://schemas.openxmlformats.org/officeDocument/2006/relationships/ctrlProp" Target="../ctrlProps/ctrlProp24.xml"/><Relationship Id="rId56" Type="http://schemas.openxmlformats.org/officeDocument/2006/relationships/ctrlProp" Target="../ctrlProps/ctrlProp45.xml"/><Relationship Id="rId77" Type="http://schemas.openxmlformats.org/officeDocument/2006/relationships/ctrlProp" Target="../ctrlProps/ctrlProp66.xml"/><Relationship Id="rId100" Type="http://schemas.openxmlformats.org/officeDocument/2006/relationships/ctrlProp" Target="../ctrlProps/ctrlProp89.xml"/><Relationship Id="rId105" Type="http://schemas.openxmlformats.org/officeDocument/2006/relationships/ctrlProp" Target="../ctrlProps/ctrlProp94.xml"/><Relationship Id="rId126" Type="http://schemas.openxmlformats.org/officeDocument/2006/relationships/ctrlProp" Target="../ctrlProps/ctrlProp115.xml"/><Relationship Id="rId147" Type="http://schemas.openxmlformats.org/officeDocument/2006/relationships/ctrlProp" Target="../ctrlProps/ctrlProp136.xml"/><Relationship Id="rId168" Type="http://schemas.openxmlformats.org/officeDocument/2006/relationships/ctrlProp" Target="../ctrlProps/ctrlProp157.xml"/><Relationship Id="rId8" Type="http://schemas.openxmlformats.org/officeDocument/2006/relationships/hyperlink" Target="https://erp.mju.ac.th/openFile.aspx?id=NjkwNTk4&amp;method=inline" TargetMode="External"/><Relationship Id="rId51" Type="http://schemas.openxmlformats.org/officeDocument/2006/relationships/ctrlProp" Target="../ctrlProps/ctrlProp40.xml"/><Relationship Id="rId72" Type="http://schemas.openxmlformats.org/officeDocument/2006/relationships/ctrlProp" Target="../ctrlProps/ctrlProp61.xml"/><Relationship Id="rId93" Type="http://schemas.openxmlformats.org/officeDocument/2006/relationships/ctrlProp" Target="../ctrlProps/ctrlProp82.xml"/><Relationship Id="rId98" Type="http://schemas.openxmlformats.org/officeDocument/2006/relationships/ctrlProp" Target="../ctrlProps/ctrlProp87.xml"/><Relationship Id="rId121" Type="http://schemas.openxmlformats.org/officeDocument/2006/relationships/ctrlProp" Target="../ctrlProps/ctrlProp110.xml"/><Relationship Id="rId142" Type="http://schemas.openxmlformats.org/officeDocument/2006/relationships/ctrlProp" Target="../ctrlProps/ctrlProp131.xml"/><Relationship Id="rId163" Type="http://schemas.openxmlformats.org/officeDocument/2006/relationships/ctrlProp" Target="../ctrlProps/ctrlProp152.xml"/><Relationship Id="rId184" Type="http://schemas.openxmlformats.org/officeDocument/2006/relationships/ctrlProp" Target="../ctrlProps/ctrlProp173.xml"/><Relationship Id="rId189" Type="http://schemas.openxmlformats.org/officeDocument/2006/relationships/ctrlProp" Target="../ctrlProps/ctrlProp178.xml"/><Relationship Id="rId219" Type="http://schemas.openxmlformats.org/officeDocument/2006/relationships/ctrlProp" Target="../ctrlProps/ctrlProp208.xml"/><Relationship Id="rId3" Type="http://schemas.openxmlformats.org/officeDocument/2006/relationships/hyperlink" Target="https://erp.mju.ac.th/openFile.aspx?id=NjkwNTk1&amp;method=inline" TargetMode="External"/><Relationship Id="rId214" Type="http://schemas.openxmlformats.org/officeDocument/2006/relationships/ctrlProp" Target="../ctrlProps/ctrlProp203.xml"/><Relationship Id="rId230" Type="http://schemas.openxmlformats.org/officeDocument/2006/relationships/ctrlProp" Target="../ctrlProps/ctrlProp219.xml"/><Relationship Id="rId235" Type="http://schemas.openxmlformats.org/officeDocument/2006/relationships/ctrlProp" Target="../ctrlProps/ctrlProp224.xml"/><Relationship Id="rId251" Type="http://schemas.openxmlformats.org/officeDocument/2006/relationships/ctrlProp" Target="../ctrlProps/ctrlProp240.xml"/><Relationship Id="rId25" Type="http://schemas.openxmlformats.org/officeDocument/2006/relationships/ctrlProp" Target="../ctrlProps/ctrlProp14.xml"/><Relationship Id="rId46" Type="http://schemas.openxmlformats.org/officeDocument/2006/relationships/ctrlProp" Target="../ctrlProps/ctrlProp35.xml"/><Relationship Id="rId67" Type="http://schemas.openxmlformats.org/officeDocument/2006/relationships/ctrlProp" Target="../ctrlProps/ctrlProp56.xml"/><Relationship Id="rId116" Type="http://schemas.openxmlformats.org/officeDocument/2006/relationships/ctrlProp" Target="../ctrlProps/ctrlProp105.xml"/><Relationship Id="rId137" Type="http://schemas.openxmlformats.org/officeDocument/2006/relationships/ctrlProp" Target="../ctrlProps/ctrlProp126.xml"/><Relationship Id="rId158" Type="http://schemas.openxmlformats.org/officeDocument/2006/relationships/ctrlProp" Target="../ctrlProps/ctrlProp147.xml"/><Relationship Id="rId20" Type="http://schemas.openxmlformats.org/officeDocument/2006/relationships/ctrlProp" Target="../ctrlProps/ctrlProp9.xml"/><Relationship Id="rId41" Type="http://schemas.openxmlformats.org/officeDocument/2006/relationships/ctrlProp" Target="../ctrlProps/ctrlProp30.xml"/><Relationship Id="rId62" Type="http://schemas.openxmlformats.org/officeDocument/2006/relationships/ctrlProp" Target="../ctrlProps/ctrlProp51.xml"/><Relationship Id="rId83" Type="http://schemas.openxmlformats.org/officeDocument/2006/relationships/ctrlProp" Target="../ctrlProps/ctrlProp72.xml"/><Relationship Id="rId88" Type="http://schemas.openxmlformats.org/officeDocument/2006/relationships/ctrlProp" Target="../ctrlProps/ctrlProp77.xml"/><Relationship Id="rId111" Type="http://schemas.openxmlformats.org/officeDocument/2006/relationships/ctrlProp" Target="../ctrlProps/ctrlProp100.xml"/><Relationship Id="rId132" Type="http://schemas.openxmlformats.org/officeDocument/2006/relationships/ctrlProp" Target="../ctrlProps/ctrlProp121.xml"/><Relationship Id="rId153" Type="http://schemas.openxmlformats.org/officeDocument/2006/relationships/ctrlProp" Target="../ctrlProps/ctrlProp142.xml"/><Relationship Id="rId174" Type="http://schemas.openxmlformats.org/officeDocument/2006/relationships/ctrlProp" Target="../ctrlProps/ctrlProp163.xml"/><Relationship Id="rId179" Type="http://schemas.openxmlformats.org/officeDocument/2006/relationships/ctrlProp" Target="../ctrlProps/ctrlProp168.xml"/><Relationship Id="rId195" Type="http://schemas.openxmlformats.org/officeDocument/2006/relationships/ctrlProp" Target="../ctrlProps/ctrlProp184.xml"/><Relationship Id="rId209" Type="http://schemas.openxmlformats.org/officeDocument/2006/relationships/ctrlProp" Target="../ctrlProps/ctrlProp198.xml"/><Relationship Id="rId190" Type="http://schemas.openxmlformats.org/officeDocument/2006/relationships/ctrlProp" Target="../ctrlProps/ctrlProp179.xml"/><Relationship Id="rId204" Type="http://schemas.openxmlformats.org/officeDocument/2006/relationships/ctrlProp" Target="../ctrlProps/ctrlProp193.xml"/><Relationship Id="rId220" Type="http://schemas.openxmlformats.org/officeDocument/2006/relationships/ctrlProp" Target="../ctrlProps/ctrlProp209.xml"/><Relationship Id="rId225" Type="http://schemas.openxmlformats.org/officeDocument/2006/relationships/ctrlProp" Target="../ctrlProps/ctrlProp214.xml"/><Relationship Id="rId241" Type="http://schemas.openxmlformats.org/officeDocument/2006/relationships/ctrlProp" Target="../ctrlProps/ctrlProp230.xml"/><Relationship Id="rId246" Type="http://schemas.openxmlformats.org/officeDocument/2006/relationships/ctrlProp" Target="../ctrlProps/ctrlProp235.xml"/><Relationship Id="rId15" Type="http://schemas.openxmlformats.org/officeDocument/2006/relationships/ctrlProp" Target="../ctrlProps/ctrlProp4.xml"/><Relationship Id="rId36" Type="http://schemas.openxmlformats.org/officeDocument/2006/relationships/ctrlProp" Target="../ctrlProps/ctrlProp25.xml"/><Relationship Id="rId57" Type="http://schemas.openxmlformats.org/officeDocument/2006/relationships/ctrlProp" Target="../ctrlProps/ctrlProp46.xml"/><Relationship Id="rId106" Type="http://schemas.openxmlformats.org/officeDocument/2006/relationships/ctrlProp" Target="../ctrlProps/ctrlProp95.xml"/><Relationship Id="rId127" Type="http://schemas.openxmlformats.org/officeDocument/2006/relationships/ctrlProp" Target="../ctrlProps/ctrlProp116.xml"/><Relationship Id="rId10" Type="http://schemas.openxmlformats.org/officeDocument/2006/relationships/drawing" Target="../drawings/drawing1.xml"/><Relationship Id="rId31" Type="http://schemas.openxmlformats.org/officeDocument/2006/relationships/ctrlProp" Target="../ctrlProps/ctrlProp20.xml"/><Relationship Id="rId52" Type="http://schemas.openxmlformats.org/officeDocument/2006/relationships/ctrlProp" Target="../ctrlProps/ctrlProp41.xml"/><Relationship Id="rId73" Type="http://schemas.openxmlformats.org/officeDocument/2006/relationships/ctrlProp" Target="../ctrlProps/ctrlProp62.xml"/><Relationship Id="rId78" Type="http://schemas.openxmlformats.org/officeDocument/2006/relationships/ctrlProp" Target="../ctrlProps/ctrlProp67.xml"/><Relationship Id="rId94" Type="http://schemas.openxmlformats.org/officeDocument/2006/relationships/ctrlProp" Target="../ctrlProps/ctrlProp83.xml"/><Relationship Id="rId99" Type="http://schemas.openxmlformats.org/officeDocument/2006/relationships/ctrlProp" Target="../ctrlProps/ctrlProp88.xml"/><Relationship Id="rId101" Type="http://schemas.openxmlformats.org/officeDocument/2006/relationships/ctrlProp" Target="../ctrlProps/ctrlProp90.xml"/><Relationship Id="rId122" Type="http://schemas.openxmlformats.org/officeDocument/2006/relationships/ctrlProp" Target="../ctrlProps/ctrlProp111.xml"/><Relationship Id="rId143" Type="http://schemas.openxmlformats.org/officeDocument/2006/relationships/ctrlProp" Target="../ctrlProps/ctrlProp132.xml"/><Relationship Id="rId148" Type="http://schemas.openxmlformats.org/officeDocument/2006/relationships/ctrlProp" Target="../ctrlProps/ctrlProp137.xml"/><Relationship Id="rId164" Type="http://schemas.openxmlformats.org/officeDocument/2006/relationships/ctrlProp" Target="../ctrlProps/ctrlProp153.xml"/><Relationship Id="rId169" Type="http://schemas.openxmlformats.org/officeDocument/2006/relationships/ctrlProp" Target="../ctrlProps/ctrlProp158.xml"/><Relationship Id="rId185" Type="http://schemas.openxmlformats.org/officeDocument/2006/relationships/ctrlProp" Target="../ctrlProps/ctrlProp174.xml"/><Relationship Id="rId4" Type="http://schemas.openxmlformats.org/officeDocument/2006/relationships/hyperlink" Target="https://erp.mju.ac.th/openFile.aspx?id=NjkwNTk2&amp;method=inline" TargetMode="External"/><Relationship Id="rId9" Type="http://schemas.openxmlformats.org/officeDocument/2006/relationships/printerSettings" Target="../printerSettings/printerSettings1.bin"/><Relationship Id="rId180" Type="http://schemas.openxmlformats.org/officeDocument/2006/relationships/ctrlProp" Target="../ctrlProps/ctrlProp169.xml"/><Relationship Id="rId210" Type="http://schemas.openxmlformats.org/officeDocument/2006/relationships/ctrlProp" Target="../ctrlProps/ctrlProp199.xml"/><Relationship Id="rId215" Type="http://schemas.openxmlformats.org/officeDocument/2006/relationships/ctrlProp" Target="../ctrlProps/ctrlProp204.xml"/><Relationship Id="rId236" Type="http://schemas.openxmlformats.org/officeDocument/2006/relationships/ctrlProp" Target="../ctrlProps/ctrlProp225.xml"/><Relationship Id="rId26" Type="http://schemas.openxmlformats.org/officeDocument/2006/relationships/ctrlProp" Target="../ctrlProps/ctrlProp15.xml"/><Relationship Id="rId231" Type="http://schemas.openxmlformats.org/officeDocument/2006/relationships/ctrlProp" Target="../ctrlProps/ctrlProp220.xml"/><Relationship Id="rId47" Type="http://schemas.openxmlformats.org/officeDocument/2006/relationships/ctrlProp" Target="../ctrlProps/ctrlProp36.xml"/><Relationship Id="rId68" Type="http://schemas.openxmlformats.org/officeDocument/2006/relationships/ctrlProp" Target="../ctrlProps/ctrlProp57.xml"/><Relationship Id="rId89" Type="http://schemas.openxmlformats.org/officeDocument/2006/relationships/ctrlProp" Target="../ctrlProps/ctrlProp78.xml"/><Relationship Id="rId112" Type="http://schemas.openxmlformats.org/officeDocument/2006/relationships/ctrlProp" Target="../ctrlProps/ctrlProp101.xml"/><Relationship Id="rId133" Type="http://schemas.openxmlformats.org/officeDocument/2006/relationships/ctrlProp" Target="../ctrlProps/ctrlProp122.xml"/><Relationship Id="rId154" Type="http://schemas.openxmlformats.org/officeDocument/2006/relationships/ctrlProp" Target="../ctrlProps/ctrlProp143.xml"/><Relationship Id="rId175" Type="http://schemas.openxmlformats.org/officeDocument/2006/relationships/ctrlProp" Target="../ctrlProps/ctrlProp164.xml"/><Relationship Id="rId196" Type="http://schemas.openxmlformats.org/officeDocument/2006/relationships/ctrlProp" Target="../ctrlProps/ctrlProp185.xml"/><Relationship Id="rId200" Type="http://schemas.openxmlformats.org/officeDocument/2006/relationships/ctrlProp" Target="../ctrlProps/ctrlProp189.xml"/><Relationship Id="rId16" Type="http://schemas.openxmlformats.org/officeDocument/2006/relationships/ctrlProp" Target="../ctrlProps/ctrlProp5.xml"/><Relationship Id="rId221" Type="http://schemas.openxmlformats.org/officeDocument/2006/relationships/ctrlProp" Target="../ctrlProps/ctrlProp210.xml"/><Relationship Id="rId242" Type="http://schemas.openxmlformats.org/officeDocument/2006/relationships/ctrlProp" Target="../ctrlProps/ctrlProp231.xml"/><Relationship Id="rId37" Type="http://schemas.openxmlformats.org/officeDocument/2006/relationships/ctrlProp" Target="../ctrlProps/ctrlProp26.xml"/><Relationship Id="rId58" Type="http://schemas.openxmlformats.org/officeDocument/2006/relationships/ctrlProp" Target="../ctrlProps/ctrlProp47.xml"/><Relationship Id="rId79" Type="http://schemas.openxmlformats.org/officeDocument/2006/relationships/ctrlProp" Target="../ctrlProps/ctrlProp68.xml"/><Relationship Id="rId102" Type="http://schemas.openxmlformats.org/officeDocument/2006/relationships/ctrlProp" Target="../ctrlProps/ctrlProp91.xml"/><Relationship Id="rId123" Type="http://schemas.openxmlformats.org/officeDocument/2006/relationships/ctrlProp" Target="../ctrlProps/ctrlProp112.xml"/><Relationship Id="rId144" Type="http://schemas.openxmlformats.org/officeDocument/2006/relationships/ctrlProp" Target="../ctrlProps/ctrlProp133.xml"/><Relationship Id="rId90" Type="http://schemas.openxmlformats.org/officeDocument/2006/relationships/ctrlProp" Target="../ctrlProps/ctrlProp79.xml"/><Relationship Id="rId165" Type="http://schemas.openxmlformats.org/officeDocument/2006/relationships/ctrlProp" Target="../ctrlProps/ctrlProp154.xml"/><Relationship Id="rId186" Type="http://schemas.openxmlformats.org/officeDocument/2006/relationships/ctrlProp" Target="../ctrlProps/ctrlProp175.xml"/><Relationship Id="rId211" Type="http://schemas.openxmlformats.org/officeDocument/2006/relationships/ctrlProp" Target="../ctrlProps/ctrlProp200.xml"/><Relationship Id="rId232" Type="http://schemas.openxmlformats.org/officeDocument/2006/relationships/ctrlProp" Target="../ctrlProps/ctrlProp221.xml"/><Relationship Id="rId27" Type="http://schemas.openxmlformats.org/officeDocument/2006/relationships/ctrlProp" Target="../ctrlProps/ctrlProp16.xml"/><Relationship Id="rId48" Type="http://schemas.openxmlformats.org/officeDocument/2006/relationships/ctrlProp" Target="../ctrlProps/ctrlProp37.xml"/><Relationship Id="rId69" Type="http://schemas.openxmlformats.org/officeDocument/2006/relationships/ctrlProp" Target="../ctrlProps/ctrlProp58.xml"/><Relationship Id="rId113" Type="http://schemas.openxmlformats.org/officeDocument/2006/relationships/ctrlProp" Target="../ctrlProps/ctrlProp102.xml"/><Relationship Id="rId134" Type="http://schemas.openxmlformats.org/officeDocument/2006/relationships/ctrlProp" Target="../ctrlProps/ctrlProp123.xml"/><Relationship Id="rId80" Type="http://schemas.openxmlformats.org/officeDocument/2006/relationships/ctrlProp" Target="../ctrlProps/ctrlProp69.xml"/><Relationship Id="rId155" Type="http://schemas.openxmlformats.org/officeDocument/2006/relationships/ctrlProp" Target="../ctrlProps/ctrlProp144.xml"/><Relationship Id="rId176" Type="http://schemas.openxmlformats.org/officeDocument/2006/relationships/ctrlProp" Target="../ctrlProps/ctrlProp165.xml"/><Relationship Id="rId197" Type="http://schemas.openxmlformats.org/officeDocument/2006/relationships/ctrlProp" Target="../ctrlProps/ctrlProp186.xml"/><Relationship Id="rId201" Type="http://schemas.openxmlformats.org/officeDocument/2006/relationships/ctrlProp" Target="../ctrlProps/ctrlProp190.xml"/><Relationship Id="rId222" Type="http://schemas.openxmlformats.org/officeDocument/2006/relationships/ctrlProp" Target="../ctrlProps/ctrlProp211.xml"/><Relationship Id="rId243" Type="http://schemas.openxmlformats.org/officeDocument/2006/relationships/ctrlProp" Target="../ctrlProps/ctrlProp23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08397-83AA-45E4-BBA7-9792506DBF10}">
  <sheetPr codeName="Sheet1"/>
  <dimension ref="A1:E42"/>
  <sheetViews>
    <sheetView showGridLines="0" topLeftCell="A20" zoomScale="90" zoomScaleNormal="90" workbookViewId="0">
      <selection activeCell="D34" sqref="D34"/>
    </sheetView>
  </sheetViews>
  <sheetFormatPr defaultColWidth="8.75" defaultRowHeight="21" x14ac:dyDescent="0.35"/>
  <cols>
    <col min="1" max="1" width="40.25" style="2" customWidth="1"/>
    <col min="2" max="2" width="35.25" style="2" customWidth="1"/>
    <col min="3" max="3" width="19.5" style="2" customWidth="1"/>
    <col min="4" max="4" width="21.625" style="2" customWidth="1"/>
    <col min="5" max="16384" width="8.75" style="2"/>
  </cols>
  <sheetData>
    <row r="1" spans="1:5" ht="26.25" x14ac:dyDescent="0.4">
      <c r="A1" s="1" t="s">
        <v>0</v>
      </c>
      <c r="B1" s="1"/>
      <c r="C1" s="1"/>
      <c r="D1" s="1"/>
    </row>
    <row r="2" spans="1:5" x14ac:dyDescent="0.35">
      <c r="A2" s="3" t="s">
        <v>1</v>
      </c>
    </row>
    <row r="3" spans="1:5" x14ac:dyDescent="0.35">
      <c r="A3" s="4" t="s">
        <v>2</v>
      </c>
      <c r="B3" s="5" t="s">
        <v>3</v>
      </c>
      <c r="C3" s="5"/>
      <c r="D3" s="5"/>
    </row>
    <row r="4" spans="1:5" x14ac:dyDescent="0.35">
      <c r="A4" s="2" t="s">
        <v>4</v>
      </c>
      <c r="B4" s="6">
        <v>2</v>
      </c>
      <c r="C4" s="6"/>
      <c r="D4" s="6"/>
    </row>
    <row r="5" spans="1:5" x14ac:dyDescent="0.35">
      <c r="A5" s="2" t="s">
        <v>5</v>
      </c>
      <c r="B5" s="6">
        <v>3</v>
      </c>
      <c r="C5" s="6"/>
      <c r="D5" s="6"/>
    </row>
    <row r="6" spans="1:5" x14ac:dyDescent="0.35">
      <c r="A6" s="2" t="s">
        <v>6</v>
      </c>
      <c r="B6" s="6">
        <v>4</v>
      </c>
      <c r="C6" s="6"/>
      <c r="D6" s="6"/>
    </row>
    <row r="7" spans="1:5" x14ac:dyDescent="0.35">
      <c r="A7" s="2" t="s">
        <v>7</v>
      </c>
      <c r="B7" s="6">
        <v>5</v>
      </c>
      <c r="C7" s="6"/>
      <c r="D7" s="6"/>
    </row>
    <row r="9" spans="1:5" x14ac:dyDescent="0.35">
      <c r="A9" s="3" t="s">
        <v>8</v>
      </c>
      <c r="E9" s="3"/>
    </row>
    <row r="10" spans="1:5" ht="42" x14ac:dyDescent="0.35">
      <c r="A10" s="4" t="s">
        <v>9</v>
      </c>
      <c r="B10" s="4" t="s">
        <v>2</v>
      </c>
      <c r="C10" s="5" t="s">
        <v>3</v>
      </c>
      <c r="D10" s="5" t="s">
        <v>10</v>
      </c>
      <c r="E10" s="5"/>
    </row>
    <row r="11" spans="1:5" x14ac:dyDescent="0.35">
      <c r="A11" s="2" t="s">
        <v>11</v>
      </c>
      <c r="B11" s="2" t="s">
        <v>12</v>
      </c>
      <c r="C11" s="6">
        <v>1</v>
      </c>
      <c r="D11" s="6">
        <v>1</v>
      </c>
      <c r="E11" s="6"/>
    </row>
    <row r="12" spans="1:5" x14ac:dyDescent="0.35">
      <c r="A12" s="2" t="s">
        <v>13</v>
      </c>
      <c r="B12" s="2" t="s">
        <v>14</v>
      </c>
      <c r="C12" s="6">
        <v>2</v>
      </c>
      <c r="D12" s="6">
        <v>2</v>
      </c>
      <c r="E12" s="6"/>
    </row>
    <row r="13" spans="1:5" x14ac:dyDescent="0.35">
      <c r="A13" s="2" t="s">
        <v>15</v>
      </c>
      <c r="B13" s="2" t="s">
        <v>16</v>
      </c>
      <c r="C13" s="6">
        <v>3</v>
      </c>
      <c r="D13" s="6">
        <v>3</v>
      </c>
      <c r="E13" s="6"/>
    </row>
    <row r="14" spans="1:5" x14ac:dyDescent="0.35">
      <c r="A14" s="2" t="s">
        <v>17</v>
      </c>
      <c r="B14" s="2" t="s">
        <v>18</v>
      </c>
      <c r="C14" s="6">
        <v>2</v>
      </c>
      <c r="D14" s="6">
        <v>2</v>
      </c>
      <c r="E14" s="6"/>
    </row>
    <row r="15" spans="1:5" x14ac:dyDescent="0.35">
      <c r="A15" s="2" t="s">
        <v>19</v>
      </c>
      <c r="B15" s="2" t="s">
        <v>20</v>
      </c>
      <c r="C15" s="6">
        <v>3</v>
      </c>
      <c r="D15" s="6">
        <v>3</v>
      </c>
      <c r="E15" s="6"/>
    </row>
    <row r="16" spans="1:5" x14ac:dyDescent="0.35">
      <c r="A16" s="2" t="s">
        <v>21</v>
      </c>
      <c r="B16" s="2" t="s">
        <v>22</v>
      </c>
      <c r="C16" s="6">
        <v>4</v>
      </c>
      <c r="D16" s="6">
        <v>4</v>
      </c>
      <c r="E16" s="6"/>
    </row>
    <row r="17" spans="1:5" x14ac:dyDescent="0.35">
      <c r="A17" s="2" t="s">
        <v>23</v>
      </c>
      <c r="B17" s="2" t="s">
        <v>24</v>
      </c>
      <c r="C17" s="6">
        <v>5</v>
      </c>
      <c r="D17" s="6">
        <v>5</v>
      </c>
      <c r="E17" s="6"/>
    </row>
    <row r="18" spans="1:5" x14ac:dyDescent="0.35">
      <c r="A18" s="2" t="s">
        <v>25</v>
      </c>
    </row>
    <row r="19" spans="1:5" x14ac:dyDescent="0.35">
      <c r="A19" s="2" t="s">
        <v>26</v>
      </c>
    </row>
    <row r="20" spans="1:5" x14ac:dyDescent="0.35">
      <c r="A20" s="2" t="s">
        <v>27</v>
      </c>
    </row>
    <row r="21" spans="1:5" x14ac:dyDescent="0.35">
      <c r="A21" s="2" t="s">
        <v>28</v>
      </c>
    </row>
    <row r="22" spans="1:5" x14ac:dyDescent="0.35">
      <c r="A22" s="2" t="s">
        <v>29</v>
      </c>
    </row>
    <row r="23" spans="1:5" x14ac:dyDescent="0.35">
      <c r="A23" s="2" t="s">
        <v>30</v>
      </c>
    </row>
    <row r="26" spans="1:5" x14ac:dyDescent="0.35">
      <c r="A26" s="3" t="s">
        <v>31</v>
      </c>
    </row>
    <row r="27" spans="1:5" x14ac:dyDescent="0.35">
      <c r="A27" s="5" t="s">
        <v>9</v>
      </c>
      <c r="B27" s="5" t="s">
        <v>2</v>
      </c>
      <c r="C27" s="5" t="s">
        <v>3</v>
      </c>
      <c r="D27" s="5" t="s">
        <v>32</v>
      </c>
    </row>
    <row r="28" spans="1:5" x14ac:dyDescent="0.35">
      <c r="A28" s="2" t="s">
        <v>33</v>
      </c>
      <c r="B28" s="6" t="s">
        <v>34</v>
      </c>
      <c r="C28" s="6">
        <v>4</v>
      </c>
      <c r="D28" s="6">
        <v>3</v>
      </c>
      <c r="E28" s="6"/>
    </row>
    <row r="29" spans="1:5" x14ac:dyDescent="0.35">
      <c r="A29" s="2" t="s">
        <v>35</v>
      </c>
      <c r="B29" s="6" t="s">
        <v>36</v>
      </c>
      <c r="C29" s="6">
        <v>3</v>
      </c>
      <c r="D29" s="6">
        <v>3</v>
      </c>
      <c r="E29" s="6"/>
    </row>
    <row r="30" spans="1:5" x14ac:dyDescent="0.35">
      <c r="A30" s="2" t="s">
        <v>37</v>
      </c>
      <c r="B30" s="6" t="s">
        <v>36</v>
      </c>
      <c r="C30" s="6">
        <v>3</v>
      </c>
      <c r="D30" s="6">
        <v>3</v>
      </c>
      <c r="E30" s="6"/>
    </row>
    <row r="31" spans="1:5" x14ac:dyDescent="0.35">
      <c r="A31" s="2" t="s">
        <v>38</v>
      </c>
      <c r="B31" s="6" t="s">
        <v>36</v>
      </c>
      <c r="C31" s="6">
        <v>3</v>
      </c>
      <c r="D31" s="6">
        <v>3</v>
      </c>
      <c r="E31" s="6"/>
    </row>
    <row r="32" spans="1:5" x14ac:dyDescent="0.35">
      <c r="A32" s="2" t="s">
        <v>39</v>
      </c>
      <c r="B32" s="6" t="s">
        <v>36</v>
      </c>
      <c r="C32" s="6">
        <v>3</v>
      </c>
      <c r="D32" s="6">
        <v>3</v>
      </c>
      <c r="E32" s="6"/>
    </row>
    <row r="33" spans="1:5" x14ac:dyDescent="0.35">
      <c r="A33" s="2" t="s">
        <v>40</v>
      </c>
      <c r="B33" s="6" t="s">
        <v>41</v>
      </c>
      <c r="C33" s="6">
        <v>3</v>
      </c>
      <c r="D33" s="6">
        <v>3</v>
      </c>
      <c r="E33" s="6"/>
    </row>
    <row r="34" spans="1:5" x14ac:dyDescent="0.35">
      <c r="A34" s="2" t="s">
        <v>42</v>
      </c>
      <c r="B34" s="6" t="s">
        <v>41</v>
      </c>
      <c r="C34" s="6">
        <v>3</v>
      </c>
      <c r="D34" s="6">
        <v>2</v>
      </c>
      <c r="E34" s="6"/>
    </row>
    <row r="35" spans="1:5" x14ac:dyDescent="0.35">
      <c r="A35" s="2" t="s">
        <v>43</v>
      </c>
      <c r="B35" s="6" t="s">
        <v>44</v>
      </c>
      <c r="C35" s="6">
        <v>2</v>
      </c>
      <c r="D35" s="6">
        <v>2</v>
      </c>
      <c r="E35" s="6"/>
    </row>
    <row r="36" spans="1:5" x14ac:dyDescent="0.35">
      <c r="A36" s="2" t="s">
        <v>45</v>
      </c>
      <c r="B36" s="6" t="s">
        <v>44</v>
      </c>
      <c r="C36" s="6">
        <v>2</v>
      </c>
      <c r="D36" s="6">
        <v>2</v>
      </c>
      <c r="E36" s="6"/>
    </row>
    <row r="37" spans="1:5" x14ac:dyDescent="0.35">
      <c r="A37" s="2" t="s">
        <v>46</v>
      </c>
      <c r="B37" s="6" t="s">
        <v>44</v>
      </c>
      <c r="C37" s="6">
        <v>2</v>
      </c>
      <c r="D37" s="6">
        <v>2</v>
      </c>
      <c r="E37" s="6"/>
    </row>
    <row r="38" spans="1:5" x14ac:dyDescent="0.35">
      <c r="A38" s="2" t="s">
        <v>47</v>
      </c>
      <c r="B38" s="6" t="s">
        <v>48</v>
      </c>
      <c r="C38" s="6">
        <v>2</v>
      </c>
      <c r="D38" s="6">
        <v>2</v>
      </c>
      <c r="E38" s="6"/>
    </row>
    <row r="39" spans="1:5" x14ac:dyDescent="0.35">
      <c r="D39" s="6"/>
      <c r="E39" s="6"/>
    </row>
    <row r="40" spans="1:5" x14ac:dyDescent="0.35">
      <c r="D40" s="6"/>
      <c r="E40" s="6"/>
    </row>
    <row r="41" spans="1:5" x14ac:dyDescent="0.35">
      <c r="D41" s="6"/>
      <c r="E41" s="6"/>
    </row>
    <row r="42" spans="1:5" x14ac:dyDescent="0.35">
      <c r="D42" s="6"/>
      <c r="E42" s="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C2EF4-72A7-43D9-9165-AD3CA3971083}">
  <sheetPr codeName="Sheet2"/>
  <dimension ref="A1:AC68"/>
  <sheetViews>
    <sheetView showGridLines="0" tabSelected="1" workbookViewId="0">
      <selection activeCell="U57" sqref="U57:V57"/>
    </sheetView>
  </sheetViews>
  <sheetFormatPr defaultColWidth="8.75" defaultRowHeight="15" x14ac:dyDescent="0.25"/>
  <cols>
    <col min="1" max="1" width="12.875" style="18" customWidth="1"/>
    <col min="2" max="2" width="14.25" style="18" customWidth="1"/>
    <col min="3" max="12" width="4.625" style="18" customWidth="1"/>
    <col min="13" max="13" width="4.5" style="17" hidden="1" customWidth="1"/>
    <col min="14" max="14" width="5" style="17" hidden="1" customWidth="1"/>
    <col min="15" max="15" width="4.75" style="18" hidden="1" customWidth="1"/>
    <col min="16" max="16" width="5.25" style="18" hidden="1" customWidth="1"/>
    <col min="17" max="20" width="7.5" style="18" customWidth="1"/>
    <col min="21" max="21" width="7" style="18" customWidth="1"/>
    <col min="22" max="22" width="6.875" style="18" customWidth="1"/>
    <col min="23" max="23" width="6.75" style="18" customWidth="1"/>
    <col min="24" max="24" width="6.375" style="18" customWidth="1"/>
    <col min="25" max="25" width="2.25" style="18" customWidth="1"/>
    <col min="26" max="16384" width="8.75" style="18"/>
  </cols>
  <sheetData>
    <row r="1" spans="1:28" ht="63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1:28" s="19" customFormat="1" ht="21" x14ac:dyDescent="0.35">
      <c r="A2" s="61" t="s">
        <v>49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56"/>
      <c r="N2" s="56"/>
    </row>
    <row r="3" spans="1:28" s="19" customFormat="1" ht="21" x14ac:dyDescent="0.35">
      <c r="A3" s="56" t="s">
        <v>328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</row>
    <row r="4" spans="1:28" s="19" customFormat="1" ht="21" x14ac:dyDescent="0.35">
      <c r="A4" s="20" t="s">
        <v>50</v>
      </c>
      <c r="B4" s="62"/>
      <c r="C4" s="62"/>
      <c r="D4" s="62"/>
      <c r="E4" s="62"/>
      <c r="F4" s="62"/>
      <c r="G4" s="62"/>
      <c r="H4" s="56" t="s">
        <v>9</v>
      </c>
      <c r="I4" s="63"/>
      <c r="J4" s="63"/>
      <c r="K4" s="54" t="str">
        <f>IFERROR(VLOOKUP(B5,ข้อมูล!$A$28:$D$38,2,0),"")</f>
        <v/>
      </c>
      <c r="L4" s="54"/>
      <c r="M4" s="54"/>
      <c r="N4" s="54"/>
      <c r="O4" s="54"/>
      <c r="P4" s="54"/>
      <c r="Q4" s="54"/>
      <c r="R4" s="54"/>
      <c r="S4" s="54"/>
    </row>
    <row r="5" spans="1:28" s="19" customFormat="1" ht="21" x14ac:dyDescent="0.35">
      <c r="A5" s="19" t="s">
        <v>51</v>
      </c>
      <c r="B5" s="64"/>
      <c r="C5" s="64"/>
      <c r="D5" s="64"/>
      <c r="E5" s="64"/>
      <c r="F5" s="64"/>
      <c r="G5" s="64"/>
      <c r="H5" s="64"/>
      <c r="I5" s="64"/>
      <c r="M5" s="38"/>
      <c r="N5" s="38"/>
      <c r="O5" s="38"/>
      <c r="P5" s="38"/>
    </row>
    <row r="6" spans="1:28" s="19" customFormat="1" ht="21" x14ac:dyDescent="0.35">
      <c r="A6" s="19" t="s">
        <v>52</v>
      </c>
      <c r="D6" s="54" t="str">
        <f>IFERROR(VLOOKUP(B5,ข้อมูล!A28:D38,3,0),"")</f>
        <v/>
      </c>
      <c r="E6" s="55"/>
      <c r="F6" s="55"/>
      <c r="G6" s="55"/>
      <c r="H6" s="56" t="s">
        <v>53</v>
      </c>
      <c r="I6" s="57"/>
      <c r="J6" s="57"/>
      <c r="K6" s="54" t="str">
        <f>IFERROR(3*D6,"")</f>
        <v/>
      </c>
      <c r="L6" s="54"/>
      <c r="M6" s="54"/>
      <c r="N6" s="54"/>
      <c r="O6" s="54"/>
      <c r="P6" s="54"/>
      <c r="Q6" s="54"/>
      <c r="R6" s="54"/>
      <c r="S6" s="54"/>
    </row>
    <row r="7" spans="1:28" s="19" customFormat="1" ht="21" x14ac:dyDescent="0.35">
      <c r="A7" s="19" t="s">
        <v>54</v>
      </c>
      <c r="D7" s="58" t="str">
        <f>IFERROR(VLOOKUP(B5,ข้อมูล!$A$28:$D$38,4,0),"")</f>
        <v/>
      </c>
      <c r="E7" s="59"/>
      <c r="F7" s="59"/>
      <c r="G7" s="59"/>
      <c r="H7" s="56" t="s">
        <v>53</v>
      </c>
      <c r="I7" s="57"/>
      <c r="J7" s="57"/>
      <c r="K7" s="58" t="str">
        <f>IFERROR(3*D7,"")</f>
        <v/>
      </c>
      <c r="L7" s="58"/>
      <c r="M7" s="58"/>
      <c r="N7" s="58"/>
      <c r="O7" s="58"/>
      <c r="P7" s="58"/>
      <c r="Q7" s="58"/>
      <c r="R7" s="58"/>
      <c r="S7" s="58"/>
    </row>
    <row r="8" spans="1:28" ht="19.5" x14ac:dyDescent="0.3">
      <c r="A8" s="21"/>
      <c r="B8" s="21"/>
      <c r="C8" s="21"/>
      <c r="D8" s="21"/>
      <c r="E8" s="21"/>
      <c r="F8" s="69"/>
      <c r="G8" s="69"/>
      <c r="H8" s="69"/>
      <c r="I8" s="69"/>
      <c r="J8" s="69"/>
      <c r="K8" s="69"/>
      <c r="L8" s="21"/>
      <c r="M8" s="22"/>
      <c r="N8" s="22"/>
    </row>
    <row r="9" spans="1:28" ht="21" customHeight="1" x14ac:dyDescent="0.25">
      <c r="A9" s="70" t="s">
        <v>3</v>
      </c>
      <c r="B9" s="71"/>
      <c r="C9" s="72" t="s">
        <v>55</v>
      </c>
      <c r="D9" s="73"/>
      <c r="E9" s="73"/>
      <c r="F9" s="73"/>
      <c r="G9" s="73"/>
      <c r="H9" s="73"/>
      <c r="I9" s="73"/>
      <c r="J9" s="73"/>
      <c r="K9" s="73"/>
      <c r="L9" s="74"/>
      <c r="M9" s="23" t="s">
        <v>314</v>
      </c>
      <c r="N9" s="24" t="s">
        <v>315</v>
      </c>
      <c r="O9" s="25" t="s">
        <v>316</v>
      </c>
      <c r="P9" s="25" t="s">
        <v>317</v>
      </c>
      <c r="Q9" s="88" t="s">
        <v>325</v>
      </c>
      <c r="R9" s="89"/>
      <c r="S9" s="89"/>
      <c r="T9" s="90"/>
      <c r="U9" s="82" t="s">
        <v>329</v>
      </c>
      <c r="V9" s="82"/>
      <c r="W9" s="82"/>
      <c r="X9" s="82"/>
    </row>
    <row r="10" spans="1:28" ht="21" customHeight="1" x14ac:dyDescent="0.25">
      <c r="A10" s="75" t="s">
        <v>56</v>
      </c>
      <c r="B10" s="76"/>
      <c r="C10" s="26">
        <v>1</v>
      </c>
      <c r="D10" s="26" t="s">
        <v>57</v>
      </c>
      <c r="E10" s="26">
        <v>2</v>
      </c>
      <c r="F10" s="26" t="s">
        <v>57</v>
      </c>
      <c r="G10" s="26">
        <v>3</v>
      </c>
      <c r="H10" s="26" t="s">
        <v>57</v>
      </c>
      <c r="I10" s="26">
        <v>4</v>
      </c>
      <c r="J10" s="26" t="s">
        <v>57</v>
      </c>
      <c r="K10" s="26">
        <v>5</v>
      </c>
      <c r="L10" s="27" t="s">
        <v>57</v>
      </c>
      <c r="M10" s="7" t="s">
        <v>318</v>
      </c>
      <c r="N10" s="7" t="s">
        <v>319</v>
      </c>
      <c r="O10" s="7" t="s">
        <v>319</v>
      </c>
      <c r="P10" s="7" t="s">
        <v>320</v>
      </c>
      <c r="Q10" s="91" t="str" cm="1">
        <f t="array" ref="Q10">IFERROR(_xlfn.IFS($D$6=2,"ไม่ต้องแนบ"&amp;M10,$D$6=3,"ไม่ต้องแนบ"&amp;N10,$D$6=4,"ไม่ต้องแนบ"&amp;P10,$D$6=5,"ไม่ต้องแนบ"&amp;P10),"")</f>
        <v/>
      </c>
      <c r="R10" s="91"/>
      <c r="S10" s="65" t="str" cm="1">
        <f t="array" ref="S10">IFERROR(_xlfn.IFS($D$6=2,"ต้องแนบ"&amp;M14,$D$6=3,"ต้องแนบ"&amp;N14,$D$6=4,"ต้องแนบ"&amp;P14,$D$6=5,"ต้องแนบ"&amp;P14),"")</f>
        <v/>
      </c>
      <c r="T10" s="65"/>
      <c r="U10" s="83" t="s">
        <v>58</v>
      </c>
      <c r="V10" s="84"/>
      <c r="W10" s="85" t="s">
        <v>59</v>
      </c>
      <c r="X10" s="86"/>
      <c r="Z10" s="81" t="s">
        <v>60</v>
      </c>
      <c r="AA10" s="81"/>
      <c r="AB10" s="81"/>
    </row>
    <row r="11" spans="1:28" ht="21" customHeight="1" x14ac:dyDescent="0.25">
      <c r="A11" s="77"/>
      <c r="B11" s="78"/>
      <c r="C11" s="39" t="s">
        <v>61</v>
      </c>
      <c r="D11" s="47" t="b">
        <v>0</v>
      </c>
      <c r="E11" s="40" t="s">
        <v>62</v>
      </c>
      <c r="F11" s="48" t="b">
        <v>0</v>
      </c>
      <c r="G11" s="40" t="s">
        <v>63</v>
      </c>
      <c r="H11" s="48"/>
      <c r="I11" s="40" t="s">
        <v>64</v>
      </c>
      <c r="J11" s="48"/>
      <c r="K11" s="40" t="s">
        <v>65</v>
      </c>
      <c r="L11" s="49"/>
      <c r="M11" s="9">
        <f>COUNTIF(D11:D16, TRUE)</f>
        <v>0</v>
      </c>
      <c r="N11" s="9">
        <f>COUNTIF(D11:D16, TRUE) + COUNTIF(F11:F16,TRUE)</f>
        <v>0</v>
      </c>
      <c r="O11" s="9">
        <f>COUNTIF(D11:D16, TRUE) + COUNTIF(F11:F16,TRUE)</f>
        <v>0</v>
      </c>
      <c r="P11" s="9">
        <f>COUNTIF(D11:D16, TRUE) + COUNTIF(F11:F16,TRUE)+ COUNTIF(H11:H16,TRUE)</f>
        <v>0</v>
      </c>
      <c r="Q11" s="11" t="s">
        <v>326</v>
      </c>
      <c r="R11" s="12" t="s">
        <v>327</v>
      </c>
      <c r="S11" s="11" t="s">
        <v>326</v>
      </c>
      <c r="T11" s="12" t="s">
        <v>327</v>
      </c>
      <c r="U11" s="13" t="s">
        <v>330</v>
      </c>
      <c r="V11" s="13" t="s">
        <v>331</v>
      </c>
      <c r="W11" s="14" t="s">
        <v>330</v>
      </c>
      <c r="X11" s="14" t="s">
        <v>331</v>
      </c>
      <c r="Z11" s="81"/>
      <c r="AA11" s="81"/>
      <c r="AB11" s="81"/>
    </row>
    <row r="12" spans="1:28" ht="21" customHeight="1" x14ac:dyDescent="0.25">
      <c r="A12" s="77"/>
      <c r="B12" s="78"/>
      <c r="C12" s="39" t="s">
        <v>66</v>
      </c>
      <c r="D12" s="47" t="b">
        <v>0</v>
      </c>
      <c r="E12" s="40" t="s">
        <v>67</v>
      </c>
      <c r="F12" s="48" t="b">
        <v>0</v>
      </c>
      <c r="G12" s="40" t="s">
        <v>68</v>
      </c>
      <c r="H12" s="48"/>
      <c r="I12" s="40" t="s">
        <v>69</v>
      </c>
      <c r="J12" s="48"/>
      <c r="K12" s="40" t="s">
        <v>70</v>
      </c>
      <c r="L12" s="49"/>
      <c r="M12" s="8" t="s">
        <v>321</v>
      </c>
      <c r="N12" s="8" t="s">
        <v>321</v>
      </c>
      <c r="O12" s="8" t="s">
        <v>321</v>
      </c>
      <c r="P12" s="8" t="s">
        <v>321</v>
      </c>
      <c r="Q12" s="66" t="str">
        <f>IFERROR($K$6-3,"")</f>
        <v/>
      </c>
      <c r="R12" s="92" t="str" cm="1">
        <f t="array" ref="R12">IFERROR(_xlfn.IFS($D$6=2,M11,$D$6=3,N11,$D$6=4,P11,$D$6=5,P11),"")</f>
        <v/>
      </c>
      <c r="S12" s="66" t="str" cm="1">
        <f t="array" ref="S12">IFERROR(_xlfn.IFS($D$6=2,3,$D$6=3,3,$D$6=4,3,$D$6=5,3),"")</f>
        <v/>
      </c>
      <c r="T12" s="92" t="str" cm="1">
        <f t="array" ref="T12">IFERROR(_xlfn.IFS($D$6=2,M15,$D$6=3,N15,$D$6=4,P15,$D$6=5,P15),"")</f>
        <v/>
      </c>
      <c r="U12" s="15" t="str" cm="1">
        <f t="array" ref="U12">IFERROR(_xlfn.IFS($D$6=2,M11,$D$6=3,N11,$D$6=4,P11,$D$6=5,P11),"")</f>
        <v/>
      </c>
      <c r="V12" s="15" t="str" cm="1">
        <f t="array" ref="V12">IFERROR(_xlfn.IFS($D$6=2,M15,$D$6=3,N15,$D$6=4,P15,$D$6=5,P15),"")</f>
        <v/>
      </c>
      <c r="W12" s="46"/>
      <c r="X12" s="46"/>
      <c r="Z12" s="81"/>
      <c r="AA12" s="81"/>
      <c r="AB12" s="81"/>
    </row>
    <row r="13" spans="1:28" ht="21" customHeight="1" x14ac:dyDescent="0.25">
      <c r="A13" s="77"/>
      <c r="B13" s="78"/>
      <c r="C13" s="39" t="s">
        <v>71</v>
      </c>
      <c r="D13" s="47" t="b">
        <v>0</v>
      </c>
      <c r="E13" s="40" t="s">
        <v>72</v>
      </c>
      <c r="F13" s="48" t="b">
        <v>0</v>
      </c>
      <c r="G13" s="40" t="s">
        <v>73</v>
      </c>
      <c r="H13" s="48"/>
      <c r="I13" s="40" t="s">
        <v>74</v>
      </c>
      <c r="J13" s="48"/>
      <c r="K13" s="40" t="s">
        <v>75</v>
      </c>
      <c r="L13" s="49"/>
      <c r="M13" s="10">
        <f>IF(M11&gt;=3,3,M11)</f>
        <v>0</v>
      </c>
      <c r="N13" s="10">
        <f>IF(N11&gt;=6,6,N11)</f>
        <v>0</v>
      </c>
      <c r="O13" s="10">
        <f>IF(O11&gt;=9,6,O11)</f>
        <v>0</v>
      </c>
      <c r="P13" s="10">
        <f>IF(P11&gt;=12,9,P11)</f>
        <v>0</v>
      </c>
      <c r="Q13" s="67"/>
      <c r="R13" s="93"/>
      <c r="S13" s="67"/>
      <c r="T13" s="93"/>
      <c r="U13" s="87" t="s">
        <v>76</v>
      </c>
      <c r="V13" s="87"/>
      <c r="W13" s="95" t="s">
        <v>76</v>
      </c>
      <c r="X13" s="95"/>
      <c r="Z13" s="81"/>
      <c r="AA13" s="81"/>
      <c r="AB13" s="81"/>
    </row>
    <row r="14" spans="1:28" ht="21" customHeight="1" x14ac:dyDescent="0.25">
      <c r="A14" s="77"/>
      <c r="B14" s="78"/>
      <c r="C14" s="39" t="s">
        <v>77</v>
      </c>
      <c r="D14" s="47" t="b">
        <v>0</v>
      </c>
      <c r="E14" s="40" t="s">
        <v>78</v>
      </c>
      <c r="F14" s="48" t="b">
        <v>0</v>
      </c>
      <c r="G14" s="40" t="s">
        <v>79</v>
      </c>
      <c r="H14" s="48"/>
      <c r="I14" s="40" t="s">
        <v>80</v>
      </c>
      <c r="J14" s="48" t="b">
        <v>0</v>
      </c>
      <c r="K14" s="40" t="s">
        <v>81</v>
      </c>
      <c r="L14" s="49"/>
      <c r="M14" s="8" t="s">
        <v>322</v>
      </c>
      <c r="N14" s="8" t="s">
        <v>323</v>
      </c>
      <c r="O14" s="8" t="s">
        <v>323</v>
      </c>
      <c r="P14" s="8" t="s">
        <v>324</v>
      </c>
      <c r="Q14" s="67"/>
      <c r="R14" s="93"/>
      <c r="S14" s="67"/>
      <c r="T14" s="93"/>
      <c r="U14" s="96">
        <f>IFERROR(IF(U12&gt;Q12,Q12/$K$6,U12/$K$6)+(V12/$K$6),0)</f>
        <v>0</v>
      </c>
      <c r="V14" s="97"/>
      <c r="W14" s="96">
        <f>IFERROR(IF(W12&gt;Q12,Q12/$K$6,W12/$K$6)+(X12/$K$6),0)</f>
        <v>0</v>
      </c>
      <c r="X14" s="97"/>
      <c r="Z14" s="81"/>
      <c r="AA14" s="81"/>
      <c r="AB14" s="81"/>
    </row>
    <row r="15" spans="1:28" ht="21" customHeight="1" x14ac:dyDescent="0.35">
      <c r="A15" s="77"/>
      <c r="B15" s="78"/>
      <c r="C15" s="39" t="s">
        <v>82</v>
      </c>
      <c r="D15" s="47" t="b">
        <v>0</v>
      </c>
      <c r="E15" s="40" t="s">
        <v>83</v>
      </c>
      <c r="F15" s="48" t="b">
        <v>0</v>
      </c>
      <c r="G15" s="40" t="s">
        <v>84</v>
      </c>
      <c r="H15" s="48"/>
      <c r="I15" s="40" t="s">
        <v>85</v>
      </c>
      <c r="J15" s="48" t="b">
        <v>0</v>
      </c>
      <c r="K15" s="40" t="s">
        <v>86</v>
      </c>
      <c r="L15" s="49"/>
      <c r="M15" s="9">
        <f>COUNTIF(F11:F16,TRUE)+ COUNTIF(H11:H16,TRUE)+ COUNTIF(J11:J16,TRUE)+ COUNTIF(L11:L16,TRUE)</f>
        <v>0</v>
      </c>
      <c r="N15" s="9">
        <f>COUNTIF(H11:H16,TRUE)+ COUNTIF(J11:J16,TRUE)+ COUNTIF(L11:L16,TRUE)</f>
        <v>0</v>
      </c>
      <c r="O15" s="9">
        <f>COUNTIF(H11:H16,TRUE)+ COUNTIF(J11:J16,TRUE)+ COUNTIF(L11:L16,TRUE)</f>
        <v>0</v>
      </c>
      <c r="P15" s="9">
        <f>COUNTIF(J11:J16,TRUE)+COUNTIF(L11:L16,TRUE)</f>
        <v>0</v>
      </c>
      <c r="Q15" s="67"/>
      <c r="R15" s="93"/>
      <c r="S15" s="67"/>
      <c r="T15" s="93"/>
      <c r="U15" s="98" t="s">
        <v>87</v>
      </c>
      <c r="V15" s="98"/>
      <c r="W15" s="99" t="s">
        <v>87</v>
      </c>
      <c r="X15" s="99"/>
      <c r="Y15" s="19"/>
      <c r="Z15" s="81"/>
      <c r="AA15" s="81"/>
      <c r="AB15" s="81"/>
    </row>
    <row r="16" spans="1:28" ht="21" customHeight="1" thickBot="1" x14ac:dyDescent="0.3">
      <c r="A16" s="79"/>
      <c r="B16" s="80"/>
      <c r="C16" s="39" t="s">
        <v>88</v>
      </c>
      <c r="D16" s="48" t="b">
        <v>0</v>
      </c>
      <c r="E16" s="40" t="s">
        <v>89</v>
      </c>
      <c r="F16" s="48" t="b">
        <v>0</v>
      </c>
      <c r="G16" s="40" t="s">
        <v>90</v>
      </c>
      <c r="H16" s="48"/>
      <c r="I16" s="40" t="s">
        <v>91</v>
      </c>
      <c r="J16" s="48"/>
      <c r="K16" s="40" t="s">
        <v>92</v>
      </c>
      <c r="L16" s="49"/>
      <c r="M16" s="10">
        <f>IF(M15&gt;=3,3,M15)</f>
        <v>0</v>
      </c>
      <c r="N16" s="10">
        <f t="shared" ref="N16:P16" si="0">IF(N15&gt;=3,3,N15)</f>
        <v>0</v>
      </c>
      <c r="O16" s="10">
        <f t="shared" si="0"/>
        <v>0</v>
      </c>
      <c r="P16" s="10">
        <f t="shared" si="0"/>
        <v>0</v>
      </c>
      <c r="Q16" s="68"/>
      <c r="R16" s="94"/>
      <c r="S16" s="68"/>
      <c r="T16" s="94"/>
      <c r="U16" s="100">
        <f>IF(U14&gt;=1,1,U14)</f>
        <v>0</v>
      </c>
      <c r="V16" s="100"/>
      <c r="W16" s="100">
        <f>IF(W14&gt;=1,1,W14)</f>
        <v>0</v>
      </c>
      <c r="X16" s="100"/>
      <c r="Z16" s="81"/>
      <c r="AA16" s="81"/>
      <c r="AB16" s="81"/>
    </row>
    <row r="17" spans="1:28" ht="21" customHeight="1" thickTop="1" x14ac:dyDescent="0.25">
      <c r="A17" s="103" t="s">
        <v>93</v>
      </c>
      <c r="B17" s="104"/>
      <c r="C17" s="28">
        <v>1</v>
      </c>
      <c r="D17" s="28" t="s">
        <v>57</v>
      </c>
      <c r="E17" s="28">
        <v>2</v>
      </c>
      <c r="F17" s="28" t="s">
        <v>57</v>
      </c>
      <c r="G17" s="28">
        <v>3</v>
      </c>
      <c r="H17" s="28" t="s">
        <v>57</v>
      </c>
      <c r="I17" s="28">
        <v>4</v>
      </c>
      <c r="J17" s="28" t="s">
        <v>57</v>
      </c>
      <c r="K17" s="28">
        <v>5</v>
      </c>
      <c r="L17" s="29" t="s">
        <v>57</v>
      </c>
      <c r="M17" s="7" t="s">
        <v>318</v>
      </c>
      <c r="N17" s="7" t="s">
        <v>319</v>
      </c>
      <c r="O17" s="7" t="s">
        <v>319</v>
      </c>
      <c r="P17" s="7" t="s">
        <v>320</v>
      </c>
      <c r="Q17" s="91" t="str" cm="1">
        <f t="array" ref="Q17">IFERROR(_xlfn.IFS($D$6=2,"ไม่ต้องแนบ"&amp;M17,$D$6=3,"ไม่ต้องแนบ"&amp;N17,$D$6=4,"ไม่ต้องแนบ"&amp;P17,$D$6=5,"ไม่ต้องแนบ"&amp;P17),"")</f>
        <v/>
      </c>
      <c r="R17" s="91"/>
      <c r="S17" s="65" t="str" cm="1">
        <f t="array" ref="S17">IFERROR(_xlfn.IFS($D$6=2,"ต้องแนบ"&amp;M21,$D$6=3,"ต้องแนบ"&amp;N21,$D$6=4,"ต้องแนบ"&amp;P21,$D$6=5,"ต้องแนบ"&amp;P21),"")</f>
        <v/>
      </c>
      <c r="T17" s="65"/>
      <c r="U17" s="83" t="s">
        <v>58</v>
      </c>
      <c r="V17" s="84"/>
      <c r="W17" s="85" t="s">
        <v>59</v>
      </c>
      <c r="X17" s="86"/>
      <c r="Z17" s="81"/>
      <c r="AA17" s="81"/>
      <c r="AB17" s="81"/>
    </row>
    <row r="18" spans="1:28" ht="21" customHeight="1" x14ac:dyDescent="0.25">
      <c r="A18" s="77"/>
      <c r="B18" s="78"/>
      <c r="C18" s="41" t="s">
        <v>94</v>
      </c>
      <c r="D18" s="48"/>
      <c r="E18" s="40" t="s">
        <v>95</v>
      </c>
      <c r="F18" s="48"/>
      <c r="G18" s="40" t="s">
        <v>96</v>
      </c>
      <c r="H18" s="48"/>
      <c r="I18" s="40" t="s">
        <v>97</v>
      </c>
      <c r="J18" s="48"/>
      <c r="K18" s="42" t="s">
        <v>98</v>
      </c>
      <c r="L18" s="49"/>
      <c r="M18" s="9">
        <f>COUNTIF(D18:D23, TRUE)</f>
        <v>0</v>
      </c>
      <c r="N18" s="9">
        <f>COUNTIF(D18:D23, TRUE) + COUNTIF(F18:F23,TRUE)</f>
        <v>0</v>
      </c>
      <c r="O18" s="9">
        <f>COUNTIF(D18:D23, TRUE) + COUNTIF(F18:F23,TRUE)</f>
        <v>0</v>
      </c>
      <c r="P18" s="9">
        <f>COUNTIF(D18:D23, TRUE) + COUNTIF(F18:F23,TRUE)+ COUNTIF(H18:H23,TRUE)</f>
        <v>0</v>
      </c>
      <c r="Q18" s="11" t="s">
        <v>326</v>
      </c>
      <c r="R18" s="12" t="s">
        <v>327</v>
      </c>
      <c r="S18" s="11" t="s">
        <v>326</v>
      </c>
      <c r="T18" s="12" t="s">
        <v>327</v>
      </c>
      <c r="U18" s="13" t="s">
        <v>330</v>
      </c>
      <c r="V18" s="13" t="s">
        <v>331</v>
      </c>
      <c r="W18" s="14" t="s">
        <v>330</v>
      </c>
      <c r="X18" s="14" t="s">
        <v>331</v>
      </c>
      <c r="Z18" s="107" t="s">
        <v>99</v>
      </c>
      <c r="AA18" s="107"/>
      <c r="AB18" s="107"/>
    </row>
    <row r="19" spans="1:28" ht="21" customHeight="1" x14ac:dyDescent="0.25">
      <c r="A19" s="77"/>
      <c r="B19" s="78"/>
      <c r="C19" s="41" t="s">
        <v>100</v>
      </c>
      <c r="D19" s="48"/>
      <c r="E19" s="40" t="s">
        <v>101</v>
      </c>
      <c r="F19" s="48"/>
      <c r="G19" s="40" t="s">
        <v>102</v>
      </c>
      <c r="H19" s="48"/>
      <c r="I19" s="40" t="s">
        <v>103</v>
      </c>
      <c r="J19" s="48"/>
      <c r="K19" s="42" t="s">
        <v>104</v>
      </c>
      <c r="L19" s="49"/>
      <c r="M19" s="8" t="s">
        <v>321</v>
      </c>
      <c r="N19" s="8" t="s">
        <v>321</v>
      </c>
      <c r="O19" s="8" t="s">
        <v>321</v>
      </c>
      <c r="P19" s="8" t="s">
        <v>321</v>
      </c>
      <c r="Q19" s="66" t="str">
        <f>IFERROR($K$6-3,"")</f>
        <v/>
      </c>
      <c r="R19" s="92" t="str" cm="1">
        <f t="array" ref="R19">IFERROR(_xlfn.IFS($D$6=2,M18,$D$6=3,N18,$D$6=4,P18,$D$6=5,P18),"")</f>
        <v/>
      </c>
      <c r="S19" s="66" t="str" cm="1">
        <f t="array" ref="S19">IFERROR(_xlfn.IFS($D$6=2,3,$D$6=3,3,$D$6=4,3,$D$6=5,3),"")</f>
        <v/>
      </c>
      <c r="T19" s="92" t="str" cm="1">
        <f t="array" ref="T19">IFERROR(_xlfn.IFS($D$6=2,M22,$D$6=3,N22,$D$6=4,P22,$D$6=5,P22),"")</f>
        <v/>
      </c>
      <c r="U19" s="15" t="str" cm="1">
        <f t="array" ref="U19">IFERROR(_xlfn.IFS($D$6=2,M18,$D$6=3,N18,$D$6=4,P18,$D$6=5,P18),"")</f>
        <v/>
      </c>
      <c r="V19" s="15" t="str" cm="1">
        <f t="array" ref="V19">IFERROR(_xlfn.IFS($D$6=2,M22,$D$6=3,N22,$D$6=4,P22,$D$6=5,P22),"")</f>
        <v/>
      </c>
      <c r="W19" s="46"/>
      <c r="X19" s="46"/>
      <c r="Z19" s="107"/>
      <c r="AA19" s="107"/>
      <c r="AB19" s="107"/>
    </row>
    <row r="20" spans="1:28" ht="21" customHeight="1" x14ac:dyDescent="0.25">
      <c r="A20" s="77"/>
      <c r="B20" s="78"/>
      <c r="C20" s="41" t="s">
        <v>105</v>
      </c>
      <c r="D20" s="48"/>
      <c r="E20" s="40" t="s">
        <v>106</v>
      </c>
      <c r="F20" s="48"/>
      <c r="G20" s="40" t="s">
        <v>107</v>
      </c>
      <c r="H20" s="48"/>
      <c r="I20" s="40" t="s">
        <v>108</v>
      </c>
      <c r="J20" s="48"/>
      <c r="K20" s="42" t="s">
        <v>109</v>
      </c>
      <c r="L20" s="49"/>
      <c r="M20" s="10">
        <f>IF(M18&gt;=3,3,M18)</f>
        <v>0</v>
      </c>
      <c r="N20" s="10">
        <f>IF(N18&gt;=6,6,N18)</f>
        <v>0</v>
      </c>
      <c r="O20" s="10">
        <f>IF(O18&gt;=9,6,O18)</f>
        <v>0</v>
      </c>
      <c r="P20" s="10">
        <f>IF(P18&gt;=12,9,P18)</f>
        <v>0</v>
      </c>
      <c r="Q20" s="67"/>
      <c r="R20" s="93"/>
      <c r="S20" s="67"/>
      <c r="T20" s="93"/>
      <c r="U20" s="87" t="s">
        <v>76</v>
      </c>
      <c r="V20" s="87"/>
      <c r="W20" s="95" t="s">
        <v>76</v>
      </c>
      <c r="X20" s="95"/>
      <c r="Z20" s="30"/>
      <c r="AA20" s="30"/>
      <c r="AB20" s="30"/>
    </row>
    <row r="21" spans="1:28" ht="21" customHeight="1" x14ac:dyDescent="0.25">
      <c r="A21" s="77"/>
      <c r="B21" s="78"/>
      <c r="C21" s="41" t="s">
        <v>110</v>
      </c>
      <c r="D21" s="48"/>
      <c r="E21" s="40" t="s">
        <v>111</v>
      </c>
      <c r="F21" s="48"/>
      <c r="G21" s="40" t="s">
        <v>112</v>
      </c>
      <c r="H21" s="48"/>
      <c r="I21" s="40" t="s">
        <v>113</v>
      </c>
      <c r="J21" s="48"/>
      <c r="K21" s="42" t="s">
        <v>114</v>
      </c>
      <c r="L21" s="49"/>
      <c r="M21" s="8" t="s">
        <v>322</v>
      </c>
      <c r="N21" s="8" t="s">
        <v>323</v>
      </c>
      <c r="O21" s="8" t="s">
        <v>323</v>
      </c>
      <c r="P21" s="8" t="s">
        <v>324</v>
      </c>
      <c r="Q21" s="67"/>
      <c r="R21" s="93"/>
      <c r="S21" s="67"/>
      <c r="T21" s="93"/>
      <c r="U21" s="96">
        <f>IFERROR(IF(U19&gt;Q19,Q19/$K$6,U19/$K$6)+(V19/$K$6),0)</f>
        <v>0</v>
      </c>
      <c r="V21" s="97"/>
      <c r="W21" s="96">
        <f>IFERROR(IF(W19&gt;Q19,Q19/$K$6,W19/$K$6)+(X19/$K$6),0)</f>
        <v>0</v>
      </c>
      <c r="X21" s="97"/>
      <c r="Z21" s="30"/>
      <c r="AA21" s="30"/>
      <c r="AB21" s="30"/>
    </row>
    <row r="22" spans="1:28" ht="21" customHeight="1" x14ac:dyDescent="0.25">
      <c r="A22" s="77"/>
      <c r="B22" s="78"/>
      <c r="C22" s="41" t="s">
        <v>115</v>
      </c>
      <c r="D22" s="48"/>
      <c r="E22" s="40" t="s">
        <v>116</v>
      </c>
      <c r="F22" s="48" t="b">
        <v>0</v>
      </c>
      <c r="G22" s="40" t="s">
        <v>117</v>
      </c>
      <c r="H22" s="48"/>
      <c r="I22" s="40" t="s">
        <v>118</v>
      </c>
      <c r="J22" s="48"/>
      <c r="K22" s="42" t="s">
        <v>119</v>
      </c>
      <c r="L22" s="49"/>
      <c r="M22" s="9">
        <f>COUNTIF(F18:F23,TRUE)+ COUNTIF(H18:H23,TRUE)+ COUNTIF(J18:J23,TRUE)+ COUNTIF(L18:L23,TRUE)</f>
        <v>0</v>
      </c>
      <c r="N22" s="9">
        <f>COUNTIF(H18:H23,TRUE)+ COUNTIF(J18:J23,TRUE)+ COUNTIF(L18:L23,TRUE)</f>
        <v>0</v>
      </c>
      <c r="O22" s="9">
        <f>COUNTIF(H18:H23,TRUE)+ COUNTIF(J18:J23,TRUE)+ COUNTIF(L18:L23,TRUE)</f>
        <v>0</v>
      </c>
      <c r="P22" s="9">
        <f>COUNTIF(J18:J23,TRUE)+COUNTIF(L18:L23,TRUE)</f>
        <v>0</v>
      </c>
      <c r="Q22" s="67"/>
      <c r="R22" s="93"/>
      <c r="S22" s="67"/>
      <c r="T22" s="93"/>
      <c r="U22" s="98" t="s">
        <v>87</v>
      </c>
      <c r="V22" s="98"/>
      <c r="W22" s="99" t="s">
        <v>87</v>
      </c>
      <c r="X22" s="99"/>
      <c r="Z22" s="30"/>
      <c r="AA22" s="30"/>
      <c r="AB22" s="30"/>
    </row>
    <row r="23" spans="1:28" ht="21" customHeight="1" thickBot="1" x14ac:dyDescent="0.3">
      <c r="A23" s="79"/>
      <c r="B23" s="80"/>
      <c r="C23" s="41" t="s">
        <v>120</v>
      </c>
      <c r="D23" s="48"/>
      <c r="E23" s="40" t="s">
        <v>121</v>
      </c>
      <c r="F23" s="48" t="b">
        <v>0</v>
      </c>
      <c r="G23" s="40" t="s">
        <v>122</v>
      </c>
      <c r="H23" s="48"/>
      <c r="I23" s="40" t="s">
        <v>123</v>
      </c>
      <c r="J23" s="48"/>
      <c r="K23" s="42" t="s">
        <v>124</v>
      </c>
      <c r="L23" s="49"/>
      <c r="M23" s="10">
        <f>IF(M22&gt;=3,3,M22)</f>
        <v>0</v>
      </c>
      <c r="N23" s="10">
        <f t="shared" ref="N23:P23" si="1">IF(N22&gt;=3,3,N22)</f>
        <v>0</v>
      </c>
      <c r="O23" s="10">
        <f t="shared" si="1"/>
        <v>0</v>
      </c>
      <c r="P23" s="10">
        <f t="shared" si="1"/>
        <v>0</v>
      </c>
      <c r="Q23" s="68"/>
      <c r="R23" s="94"/>
      <c r="S23" s="68"/>
      <c r="T23" s="94"/>
      <c r="U23" s="100">
        <f>IF(U21&gt;=1,1,U21)</f>
        <v>0</v>
      </c>
      <c r="V23" s="100"/>
      <c r="W23" s="100">
        <f>IF(W21&gt;=1,1,W21)</f>
        <v>0</v>
      </c>
      <c r="X23" s="100"/>
    </row>
    <row r="24" spans="1:28" ht="21" customHeight="1" thickTop="1" x14ac:dyDescent="0.25">
      <c r="A24" s="103" t="s">
        <v>125</v>
      </c>
      <c r="B24" s="104"/>
      <c r="C24" s="28">
        <v>1</v>
      </c>
      <c r="D24" s="28" t="s">
        <v>57</v>
      </c>
      <c r="E24" s="28">
        <v>2</v>
      </c>
      <c r="F24" s="28" t="s">
        <v>57</v>
      </c>
      <c r="G24" s="28">
        <v>3</v>
      </c>
      <c r="H24" s="28" t="s">
        <v>57</v>
      </c>
      <c r="I24" s="28">
        <v>4</v>
      </c>
      <c r="J24" s="28" t="s">
        <v>57</v>
      </c>
      <c r="K24" s="28">
        <v>5</v>
      </c>
      <c r="L24" s="29" t="s">
        <v>57</v>
      </c>
      <c r="M24" s="7" t="s">
        <v>318</v>
      </c>
      <c r="N24" s="7" t="s">
        <v>319</v>
      </c>
      <c r="O24" s="7" t="s">
        <v>319</v>
      </c>
      <c r="P24" s="7" t="s">
        <v>320</v>
      </c>
      <c r="Q24" s="91" t="str" cm="1">
        <f t="array" ref="Q24">IFERROR(_xlfn.IFS($D$6=2,"ไม่ต้องแนบ"&amp;M24,$D$6=3,"ไม่ต้องแนบ"&amp;N24,$D$6=4,"ไม่ต้องแนบ"&amp;P24,$D$6=5,"ไม่ต้องแนบ"&amp;P24),"")</f>
        <v/>
      </c>
      <c r="R24" s="91"/>
      <c r="S24" s="65" t="str" cm="1">
        <f t="array" ref="S24">IFERROR(_xlfn.IFS($D$6=2,"ต้องแนบ"&amp;M28,$D$6=3,"ต้องแนบ"&amp;N28,$D$6=4,"ต้องแนบ"&amp;P28,$D$6=5,"ต้องแนบ"&amp;P28),"")</f>
        <v/>
      </c>
      <c r="T24" s="65"/>
      <c r="U24" s="83" t="s">
        <v>58</v>
      </c>
      <c r="V24" s="84"/>
      <c r="W24" s="85" t="s">
        <v>59</v>
      </c>
      <c r="X24" s="86"/>
    </row>
    <row r="25" spans="1:28" ht="21" customHeight="1" x14ac:dyDescent="0.25">
      <c r="A25" s="77"/>
      <c r="B25" s="78"/>
      <c r="C25" s="41" t="s">
        <v>126</v>
      </c>
      <c r="D25" s="48"/>
      <c r="E25" s="40" t="s">
        <v>127</v>
      </c>
      <c r="F25" s="48"/>
      <c r="G25" s="40" t="s">
        <v>128</v>
      </c>
      <c r="H25" s="48"/>
      <c r="I25" s="40" t="s">
        <v>129</v>
      </c>
      <c r="J25" s="48"/>
      <c r="K25" s="42" t="s">
        <v>130</v>
      </c>
      <c r="L25" s="49"/>
      <c r="M25" s="9">
        <f>COUNTIF(D25:D30, TRUE)</f>
        <v>0</v>
      </c>
      <c r="N25" s="9">
        <f>COUNTIF(D25:D30, TRUE) + COUNTIF(F25:F30,TRUE)</f>
        <v>0</v>
      </c>
      <c r="O25" s="9">
        <f>COUNTIF(D25:D30, TRUE) + COUNTIF(F25:F30,TRUE)</f>
        <v>0</v>
      </c>
      <c r="P25" s="9">
        <f>COUNTIF(D25:D30, TRUE) + COUNTIF(F25:F30,TRUE)+ COUNTIF(H25:H30,TRUE)</f>
        <v>0</v>
      </c>
      <c r="Q25" s="11" t="s">
        <v>326</v>
      </c>
      <c r="R25" s="12" t="s">
        <v>327</v>
      </c>
      <c r="S25" s="11" t="s">
        <v>326</v>
      </c>
      <c r="T25" s="12" t="s">
        <v>327</v>
      </c>
      <c r="U25" s="13" t="s">
        <v>330</v>
      </c>
      <c r="V25" s="13" t="s">
        <v>331</v>
      </c>
      <c r="W25" s="14" t="s">
        <v>330</v>
      </c>
      <c r="X25" s="14" t="s">
        <v>331</v>
      </c>
    </row>
    <row r="26" spans="1:28" ht="21" customHeight="1" x14ac:dyDescent="0.25">
      <c r="A26" s="77"/>
      <c r="B26" s="78"/>
      <c r="C26" s="41" t="s">
        <v>131</v>
      </c>
      <c r="D26" s="48"/>
      <c r="E26" s="40" t="s">
        <v>132</v>
      </c>
      <c r="F26" s="48"/>
      <c r="G26" s="40" t="s">
        <v>133</v>
      </c>
      <c r="H26" s="48"/>
      <c r="I26" s="40" t="s">
        <v>134</v>
      </c>
      <c r="J26" s="48"/>
      <c r="K26" s="42" t="s">
        <v>135</v>
      </c>
      <c r="L26" s="49"/>
      <c r="M26" s="8" t="s">
        <v>321</v>
      </c>
      <c r="N26" s="8" t="s">
        <v>321</v>
      </c>
      <c r="O26" s="8" t="s">
        <v>321</v>
      </c>
      <c r="P26" s="8" t="s">
        <v>321</v>
      </c>
      <c r="Q26" s="66" t="str">
        <f>IFERROR($K$6-3,"")</f>
        <v/>
      </c>
      <c r="R26" s="92" t="str" cm="1">
        <f t="array" ref="R26">IFERROR(_xlfn.IFS($D$6=2,M25,$D$6=3,N25,$D$6=4,P25,$D$6=5,P25),"")</f>
        <v/>
      </c>
      <c r="S26" s="66" t="str" cm="1">
        <f t="array" ref="S26">IFERROR(_xlfn.IFS($D$6=2,3,$D$6=3,3,$D$6=4,3,$D$6=5,3),"")</f>
        <v/>
      </c>
      <c r="T26" s="92" t="str" cm="1">
        <f t="array" ref="T26">IFERROR(_xlfn.IFS($D$6=2,M29,$D$6=3,N29,$D$6=4,P29,$D$6=5,P29),"")</f>
        <v/>
      </c>
      <c r="U26" s="15" t="str" cm="1">
        <f t="array" ref="U26">IFERROR(_xlfn.IFS($D$6=2,M25,$D$6=3,N25,$D$6=4,P25,$D$6=5,P25),"")</f>
        <v/>
      </c>
      <c r="V26" s="15" t="str" cm="1">
        <f t="array" ref="V26">IFERROR(_xlfn.IFS($D$6=2,M29,$D$6=3,N29,$D$6=4,P29,$D$6=5,P29),"")</f>
        <v/>
      </c>
      <c r="W26" s="46"/>
      <c r="X26" s="46"/>
    </row>
    <row r="27" spans="1:28" ht="21" customHeight="1" x14ac:dyDescent="0.25">
      <c r="A27" s="77"/>
      <c r="B27" s="78"/>
      <c r="C27" s="41" t="s">
        <v>136</v>
      </c>
      <c r="D27" s="48"/>
      <c r="E27" s="40" t="s">
        <v>137</v>
      </c>
      <c r="F27" s="48"/>
      <c r="G27" s="40" t="s">
        <v>138</v>
      </c>
      <c r="H27" s="48"/>
      <c r="I27" s="40" t="s">
        <v>139</v>
      </c>
      <c r="J27" s="48"/>
      <c r="K27" s="42" t="s">
        <v>140</v>
      </c>
      <c r="L27" s="49"/>
      <c r="M27" s="10">
        <f>IF(M25&gt;=3,3,M25)</f>
        <v>0</v>
      </c>
      <c r="N27" s="10">
        <f>IF(N25&gt;=6,6,N25)</f>
        <v>0</v>
      </c>
      <c r="O27" s="10">
        <f>IF(O25&gt;=9,6,O25)</f>
        <v>0</v>
      </c>
      <c r="P27" s="10">
        <f>IF(P25&gt;=12,9,P25)</f>
        <v>0</v>
      </c>
      <c r="Q27" s="67"/>
      <c r="R27" s="93"/>
      <c r="S27" s="67"/>
      <c r="T27" s="93"/>
      <c r="U27" s="87" t="s">
        <v>76</v>
      </c>
      <c r="V27" s="87"/>
      <c r="W27" s="95" t="s">
        <v>76</v>
      </c>
      <c r="X27" s="95"/>
    </row>
    <row r="28" spans="1:28" ht="21" customHeight="1" x14ac:dyDescent="0.25">
      <c r="A28" s="77"/>
      <c r="B28" s="78"/>
      <c r="C28" s="41" t="s">
        <v>141</v>
      </c>
      <c r="D28" s="48"/>
      <c r="E28" s="40" t="s">
        <v>142</v>
      </c>
      <c r="F28" s="48"/>
      <c r="G28" s="40" t="s">
        <v>143</v>
      </c>
      <c r="H28" s="48"/>
      <c r="I28" s="40" t="s">
        <v>144</v>
      </c>
      <c r="J28" s="48"/>
      <c r="K28" s="42" t="s">
        <v>145</v>
      </c>
      <c r="L28" s="49"/>
      <c r="M28" s="8" t="s">
        <v>322</v>
      </c>
      <c r="N28" s="8" t="s">
        <v>323</v>
      </c>
      <c r="O28" s="8" t="s">
        <v>323</v>
      </c>
      <c r="P28" s="8" t="s">
        <v>324</v>
      </c>
      <c r="Q28" s="67"/>
      <c r="R28" s="93"/>
      <c r="S28" s="67"/>
      <c r="T28" s="93"/>
      <c r="U28" s="96">
        <f>IFERROR(IF(U26&gt;Q26,Q26/$K$6,U26/$K$6)+(V26/$K$6),0)</f>
        <v>0</v>
      </c>
      <c r="V28" s="97"/>
      <c r="W28" s="96">
        <f>IFERROR(IF(W26&gt;Q26,Q26/$K$6,W26/$K$6)+(X26/$K$6),0)</f>
        <v>0</v>
      </c>
      <c r="X28" s="97"/>
    </row>
    <row r="29" spans="1:28" ht="21" customHeight="1" x14ac:dyDescent="0.25">
      <c r="A29" s="77"/>
      <c r="B29" s="78"/>
      <c r="C29" s="41" t="s">
        <v>146</v>
      </c>
      <c r="D29" s="48"/>
      <c r="E29" s="40" t="s">
        <v>147</v>
      </c>
      <c r="F29" s="48" t="b">
        <v>0</v>
      </c>
      <c r="G29" s="40" t="s">
        <v>148</v>
      </c>
      <c r="H29" s="48"/>
      <c r="I29" s="40" t="s">
        <v>149</v>
      </c>
      <c r="J29" s="48"/>
      <c r="K29" s="42" t="s">
        <v>150</v>
      </c>
      <c r="L29" s="50"/>
      <c r="M29" s="9">
        <f>COUNTIF(F25:F30,TRUE)+ COUNTIF(H25:H30,TRUE)+ COUNTIF(J25:J30,TRUE)+ COUNTIF(L25:L30,TRUE)</f>
        <v>0</v>
      </c>
      <c r="N29" s="9">
        <f>COUNTIF(H25:H30,TRUE)+ COUNTIF(J25:J30,TRUE)+ COUNTIF(L25:L30,TRUE)</f>
        <v>0</v>
      </c>
      <c r="O29" s="9">
        <f>COUNTIF(H25:H30,TRUE)+ COUNTIF(J25:J30,TRUE)+ COUNTIF(L25:L30,TRUE)</f>
        <v>0</v>
      </c>
      <c r="P29" s="9">
        <f>COUNTIF(J25:J30,TRUE)+COUNTIF(L25:L30,TRUE)</f>
        <v>0</v>
      </c>
      <c r="Q29" s="67"/>
      <c r="R29" s="93"/>
      <c r="S29" s="67"/>
      <c r="T29" s="93"/>
      <c r="U29" s="98" t="s">
        <v>87</v>
      </c>
      <c r="V29" s="98"/>
      <c r="W29" s="99" t="s">
        <v>87</v>
      </c>
      <c r="X29" s="99"/>
    </row>
    <row r="30" spans="1:28" ht="21" customHeight="1" thickBot="1" x14ac:dyDescent="0.3">
      <c r="A30" s="79"/>
      <c r="B30" s="80"/>
      <c r="C30" s="41" t="s">
        <v>151</v>
      </c>
      <c r="D30" s="48"/>
      <c r="E30" s="40" t="s">
        <v>152</v>
      </c>
      <c r="F30" s="48" t="b">
        <v>0</v>
      </c>
      <c r="G30" s="40" t="s">
        <v>153</v>
      </c>
      <c r="H30" s="48"/>
      <c r="I30" s="40" t="s">
        <v>154</v>
      </c>
      <c r="J30" s="48"/>
      <c r="K30" s="42" t="s">
        <v>155</v>
      </c>
      <c r="L30" s="51"/>
      <c r="M30" s="10">
        <f>IF(M29&gt;=3,3,M29)</f>
        <v>0</v>
      </c>
      <c r="N30" s="10">
        <f t="shared" ref="N30:P30" si="2">IF(N29&gt;=3,3,N29)</f>
        <v>0</v>
      </c>
      <c r="O30" s="10">
        <f t="shared" si="2"/>
        <v>0</v>
      </c>
      <c r="P30" s="10">
        <f t="shared" si="2"/>
        <v>0</v>
      </c>
      <c r="Q30" s="68"/>
      <c r="R30" s="94"/>
      <c r="S30" s="68"/>
      <c r="T30" s="94"/>
      <c r="U30" s="100">
        <f>IF(U28&gt;=1,1,U28)</f>
        <v>0</v>
      </c>
      <c r="V30" s="100"/>
      <c r="W30" s="100">
        <f>IF(W28&gt;=1,1,W28)</f>
        <v>0</v>
      </c>
      <c r="X30" s="100"/>
    </row>
    <row r="31" spans="1:28" ht="21" customHeight="1" thickTop="1" x14ac:dyDescent="0.25">
      <c r="A31" s="103" t="s">
        <v>156</v>
      </c>
      <c r="B31" s="104"/>
      <c r="C31" s="28">
        <v>1</v>
      </c>
      <c r="D31" s="28" t="s">
        <v>57</v>
      </c>
      <c r="E31" s="28">
        <v>2</v>
      </c>
      <c r="F31" s="28" t="s">
        <v>57</v>
      </c>
      <c r="G31" s="28">
        <v>3</v>
      </c>
      <c r="H31" s="28" t="s">
        <v>57</v>
      </c>
      <c r="I31" s="28">
        <v>4</v>
      </c>
      <c r="J31" s="28" t="s">
        <v>57</v>
      </c>
      <c r="K31" s="28">
        <v>5</v>
      </c>
      <c r="L31" s="31" t="s">
        <v>57</v>
      </c>
      <c r="M31" s="7" t="s">
        <v>318</v>
      </c>
      <c r="N31" s="7" t="s">
        <v>319</v>
      </c>
      <c r="O31" s="7" t="s">
        <v>319</v>
      </c>
      <c r="P31" s="7" t="s">
        <v>320</v>
      </c>
      <c r="Q31" s="91" t="str" cm="1">
        <f t="array" ref="Q31">IFERROR(_xlfn.IFS($D$6=2,"ไม่ต้องแนบ"&amp;M31,$D$6=3,"ไม่ต้องแนบ"&amp;N31,$D$6=4,"ไม่ต้องแนบ"&amp;P31,$D$6=5,"ไม่ต้องแนบ"&amp;P31),"")</f>
        <v/>
      </c>
      <c r="R31" s="91"/>
      <c r="S31" s="65" t="str" cm="1">
        <f t="array" ref="S31">IFERROR(_xlfn.IFS($D$6=2,"ต้องแนบ"&amp;M35,$D$6=3,"ต้องแนบ"&amp;N35,$D$6=4,"ต้องแนบ"&amp;P35,$D$6=5,"ต้องแนบ"&amp;P35),"")</f>
        <v/>
      </c>
      <c r="T31" s="65"/>
      <c r="U31" s="83" t="s">
        <v>58</v>
      </c>
      <c r="V31" s="84"/>
      <c r="W31" s="85" t="s">
        <v>59</v>
      </c>
      <c r="X31" s="86"/>
    </row>
    <row r="32" spans="1:28" ht="21" customHeight="1" x14ac:dyDescent="0.25">
      <c r="A32" s="77"/>
      <c r="B32" s="78"/>
      <c r="C32" s="41" t="s">
        <v>157</v>
      </c>
      <c r="D32" s="48"/>
      <c r="E32" s="40" t="s">
        <v>158</v>
      </c>
      <c r="F32" s="48"/>
      <c r="G32" s="40" t="s">
        <v>159</v>
      </c>
      <c r="H32" s="48"/>
      <c r="I32" s="40" t="s">
        <v>160</v>
      </c>
      <c r="J32" s="48"/>
      <c r="K32" s="42" t="s">
        <v>161</v>
      </c>
      <c r="L32" s="49"/>
      <c r="M32" s="9">
        <f>COUNTIF(D32:D37, TRUE)</f>
        <v>0</v>
      </c>
      <c r="N32" s="9">
        <f>COUNTIF(D32:D37, TRUE) + COUNTIF(F32:F37,TRUE)</f>
        <v>0</v>
      </c>
      <c r="O32" s="9">
        <f>COUNTIF(D32:D37, TRUE) + COUNTIF(F32:F37,TRUE)</f>
        <v>0</v>
      </c>
      <c r="P32" s="9">
        <f>COUNTIF(D32:D37, TRUE) + COUNTIF(F32:F37,TRUE)+ COUNTIF(H32:H37,TRUE)</f>
        <v>0</v>
      </c>
      <c r="Q32" s="11" t="s">
        <v>326</v>
      </c>
      <c r="R32" s="12" t="s">
        <v>327</v>
      </c>
      <c r="S32" s="11" t="s">
        <v>326</v>
      </c>
      <c r="T32" s="12" t="s">
        <v>327</v>
      </c>
      <c r="U32" s="13" t="s">
        <v>330</v>
      </c>
      <c r="V32" s="13" t="s">
        <v>331</v>
      </c>
      <c r="W32" s="14" t="s">
        <v>330</v>
      </c>
      <c r="X32" s="14" t="s">
        <v>331</v>
      </c>
    </row>
    <row r="33" spans="1:24" ht="21" customHeight="1" x14ac:dyDescent="0.25">
      <c r="A33" s="77"/>
      <c r="B33" s="78"/>
      <c r="C33" s="41" t="s">
        <v>162</v>
      </c>
      <c r="D33" s="48"/>
      <c r="E33" s="40" t="s">
        <v>163</v>
      </c>
      <c r="F33" s="48"/>
      <c r="G33" s="40" t="s">
        <v>164</v>
      </c>
      <c r="H33" s="48"/>
      <c r="I33" s="40" t="s">
        <v>165</v>
      </c>
      <c r="J33" s="48"/>
      <c r="K33" s="42" t="s">
        <v>166</v>
      </c>
      <c r="L33" s="49"/>
      <c r="M33" s="8" t="s">
        <v>321</v>
      </c>
      <c r="N33" s="8" t="s">
        <v>321</v>
      </c>
      <c r="O33" s="8" t="s">
        <v>321</v>
      </c>
      <c r="P33" s="8" t="s">
        <v>321</v>
      </c>
      <c r="Q33" s="66" t="str">
        <f>IFERROR($K$6-3,"")</f>
        <v/>
      </c>
      <c r="R33" s="92" t="str" cm="1">
        <f t="array" ref="R33">IFERROR(_xlfn.IFS($D$6=2,M32,$D$6=3,N32,$D$6=4,P32,$D$6=5,P32),"")</f>
        <v/>
      </c>
      <c r="S33" s="66" t="str" cm="1">
        <f t="array" ref="S33">IFERROR(_xlfn.IFS($D$6=2,3,$D$6=3,3,$D$6=4,3,$D$6=5,3),"")</f>
        <v/>
      </c>
      <c r="T33" s="92" t="str" cm="1">
        <f t="array" ref="T33">IFERROR(_xlfn.IFS($D$6=2,M36,$D$6=3,N36,$D$6=4,P36,$D$6=5,P36),"")</f>
        <v/>
      </c>
      <c r="U33" s="15" t="str" cm="1">
        <f t="array" ref="U33">IFERROR(_xlfn.IFS($D$6=2,M32,$D$6=3,N32,$D$6=4,P32,$D$6=5,P32),"")</f>
        <v/>
      </c>
      <c r="V33" s="15" t="str" cm="1">
        <f t="array" ref="V33">IFERROR(_xlfn.IFS($D$6=2,M36,$D$6=3,N36,$D$6=4,P36,$D$6=5,P36),"")</f>
        <v/>
      </c>
      <c r="W33" s="46"/>
      <c r="X33" s="46"/>
    </row>
    <row r="34" spans="1:24" ht="21" customHeight="1" x14ac:dyDescent="0.25">
      <c r="A34" s="77"/>
      <c r="B34" s="78"/>
      <c r="C34" s="41" t="s">
        <v>167</v>
      </c>
      <c r="D34" s="48"/>
      <c r="E34" s="40" t="s">
        <v>168</v>
      </c>
      <c r="F34" s="48"/>
      <c r="G34" s="40" t="s">
        <v>169</v>
      </c>
      <c r="H34" s="48"/>
      <c r="I34" s="40" t="s">
        <v>170</v>
      </c>
      <c r="J34" s="48"/>
      <c r="K34" s="42" t="s">
        <v>171</v>
      </c>
      <c r="L34" s="49"/>
      <c r="M34" s="10">
        <f>IF(M32&gt;=3,3,M32)</f>
        <v>0</v>
      </c>
      <c r="N34" s="10">
        <f>IF(N32&gt;=6,6,N32)</f>
        <v>0</v>
      </c>
      <c r="O34" s="10">
        <f>IF(O32&gt;=9,6,O32)</f>
        <v>0</v>
      </c>
      <c r="P34" s="10">
        <f>IF(P32&gt;=12,9,P32)</f>
        <v>0</v>
      </c>
      <c r="Q34" s="67"/>
      <c r="R34" s="93"/>
      <c r="S34" s="67"/>
      <c r="T34" s="93"/>
      <c r="U34" s="87" t="s">
        <v>76</v>
      </c>
      <c r="V34" s="87"/>
      <c r="W34" s="95" t="s">
        <v>76</v>
      </c>
      <c r="X34" s="95"/>
    </row>
    <row r="35" spans="1:24" ht="21" customHeight="1" x14ac:dyDescent="0.25">
      <c r="A35" s="77"/>
      <c r="B35" s="78"/>
      <c r="C35" s="41" t="s">
        <v>172</v>
      </c>
      <c r="D35" s="48"/>
      <c r="E35" s="40" t="s">
        <v>173</v>
      </c>
      <c r="F35" s="48"/>
      <c r="G35" s="40" t="s">
        <v>174</v>
      </c>
      <c r="H35" s="48"/>
      <c r="I35" s="40" t="s">
        <v>175</v>
      </c>
      <c r="J35" s="48"/>
      <c r="K35" s="42" t="s">
        <v>176</v>
      </c>
      <c r="L35" s="49"/>
      <c r="M35" s="8" t="s">
        <v>322</v>
      </c>
      <c r="N35" s="8" t="s">
        <v>323</v>
      </c>
      <c r="O35" s="8" t="s">
        <v>323</v>
      </c>
      <c r="P35" s="8" t="s">
        <v>324</v>
      </c>
      <c r="Q35" s="67"/>
      <c r="R35" s="93"/>
      <c r="S35" s="67"/>
      <c r="T35" s="93"/>
      <c r="U35" s="96">
        <f>IFERROR(IF(U33&gt;Q33,Q33/$K$6,U33/$K$6)+(V33/$K$6),0)</f>
        <v>0</v>
      </c>
      <c r="V35" s="97"/>
      <c r="W35" s="96">
        <f>IFERROR(IF(W33&gt;Q33,Q33/$K$6,W33/$K$6)+(X33/$K$6),0)</f>
        <v>0</v>
      </c>
      <c r="X35" s="97"/>
    </row>
    <row r="36" spans="1:24" ht="21" customHeight="1" x14ac:dyDescent="0.25">
      <c r="A36" s="77"/>
      <c r="B36" s="78"/>
      <c r="C36" s="41" t="s">
        <v>177</v>
      </c>
      <c r="D36" s="48"/>
      <c r="E36" s="40" t="s">
        <v>178</v>
      </c>
      <c r="F36" s="48"/>
      <c r="G36" s="40" t="s">
        <v>179</v>
      </c>
      <c r="H36" s="48"/>
      <c r="I36" s="40" t="s">
        <v>180</v>
      </c>
      <c r="J36" s="48"/>
      <c r="K36" s="42" t="s">
        <v>181</v>
      </c>
      <c r="L36" s="50"/>
      <c r="M36" s="9">
        <f>COUNTIF(F32:F37,TRUE)+ COUNTIF(H32:H37,TRUE)+ COUNTIF(J32:J37,TRUE)+ COUNTIF(L32:L37,TRUE)</f>
        <v>0</v>
      </c>
      <c r="N36" s="9">
        <f>COUNTIF(H32:H37,TRUE)+ COUNTIF(J32:J37,TRUE)+ COUNTIF(L32:L37,TRUE)</f>
        <v>0</v>
      </c>
      <c r="O36" s="9">
        <f>COUNTIF(H32:H37,TRUE)+ COUNTIF(J32:J37,TRUE)+ COUNTIF(L32:L37,TRUE)</f>
        <v>0</v>
      </c>
      <c r="P36" s="9">
        <f>COUNTIF(J32:J37,TRUE)+COUNTIF(L32:L37,TRUE)</f>
        <v>0</v>
      </c>
      <c r="Q36" s="67"/>
      <c r="R36" s="93"/>
      <c r="S36" s="67"/>
      <c r="T36" s="93"/>
      <c r="U36" s="98" t="s">
        <v>87</v>
      </c>
      <c r="V36" s="98"/>
      <c r="W36" s="99" t="s">
        <v>87</v>
      </c>
      <c r="X36" s="99"/>
    </row>
    <row r="37" spans="1:24" ht="21" customHeight="1" thickBot="1" x14ac:dyDescent="0.3">
      <c r="A37" s="79"/>
      <c r="B37" s="80"/>
      <c r="C37" s="41" t="s">
        <v>182</v>
      </c>
      <c r="D37" s="48"/>
      <c r="E37" s="40" t="s">
        <v>183</v>
      </c>
      <c r="F37" s="48"/>
      <c r="G37" s="40" t="s">
        <v>184</v>
      </c>
      <c r="H37" s="48"/>
      <c r="I37" s="40" t="s">
        <v>185</v>
      </c>
      <c r="J37" s="48"/>
      <c r="K37" s="42" t="s">
        <v>186</v>
      </c>
      <c r="L37" s="49"/>
      <c r="M37" s="10">
        <f>IF(M36&gt;=3,3,M36)</f>
        <v>0</v>
      </c>
      <c r="N37" s="10">
        <f t="shared" ref="N37:P37" si="3">IF(N36&gt;=3,3,N36)</f>
        <v>0</v>
      </c>
      <c r="O37" s="10">
        <f t="shared" si="3"/>
        <v>0</v>
      </c>
      <c r="P37" s="10">
        <f t="shared" si="3"/>
        <v>0</v>
      </c>
      <c r="Q37" s="68"/>
      <c r="R37" s="94"/>
      <c r="S37" s="68"/>
      <c r="T37" s="94"/>
      <c r="U37" s="100">
        <f>IF(U35&gt;=1,1,U35)</f>
        <v>0</v>
      </c>
      <c r="V37" s="100"/>
      <c r="W37" s="100">
        <f>IF(W35&gt;=1,1,W35)</f>
        <v>0</v>
      </c>
      <c r="X37" s="100"/>
    </row>
    <row r="38" spans="1:24" ht="21" customHeight="1" thickTop="1" x14ac:dyDescent="0.25">
      <c r="A38" s="103" t="s">
        <v>187</v>
      </c>
      <c r="B38" s="104"/>
      <c r="C38" s="28">
        <v>1</v>
      </c>
      <c r="D38" s="28" t="s">
        <v>57</v>
      </c>
      <c r="E38" s="28">
        <v>2</v>
      </c>
      <c r="F38" s="28" t="s">
        <v>57</v>
      </c>
      <c r="G38" s="28">
        <v>3</v>
      </c>
      <c r="H38" s="28" t="s">
        <v>57</v>
      </c>
      <c r="I38" s="28">
        <v>4</v>
      </c>
      <c r="J38" s="28" t="s">
        <v>57</v>
      </c>
      <c r="K38" s="28">
        <v>5</v>
      </c>
      <c r="L38" s="28" t="s">
        <v>57</v>
      </c>
      <c r="M38" s="7" t="s">
        <v>318</v>
      </c>
      <c r="N38" s="7" t="s">
        <v>319</v>
      </c>
      <c r="O38" s="7" t="s">
        <v>319</v>
      </c>
      <c r="P38" s="7" t="s">
        <v>320</v>
      </c>
      <c r="Q38" s="91" t="str" cm="1">
        <f t="array" ref="Q38">IFERROR(_xlfn.IFS($D$6=2,"ไม่ต้องแนบ"&amp;M38,$D$6=3,"ไม่ต้องแนบ"&amp;N38,$D$6=4,"ไม่ต้องแนบ"&amp;P38,$D$6=5,"ไม่ต้องแนบ"&amp;P38),"")</f>
        <v/>
      </c>
      <c r="R38" s="91"/>
      <c r="S38" s="65" t="str" cm="1">
        <f t="array" ref="S38">IFERROR(_xlfn.IFS($D$6=2,"ต้องแนบ"&amp;M42,$D$6=3,"ต้องแนบ"&amp;N42,$D$6=4,"ต้องแนบ"&amp;P42,$D$6=5,"ต้องแนบ"&amp;P42),"")</f>
        <v/>
      </c>
      <c r="T38" s="65"/>
      <c r="U38" s="83" t="s">
        <v>58</v>
      </c>
      <c r="V38" s="84"/>
      <c r="W38" s="85" t="s">
        <v>59</v>
      </c>
      <c r="X38" s="86"/>
    </row>
    <row r="39" spans="1:24" ht="21" customHeight="1" x14ac:dyDescent="0.25">
      <c r="A39" s="77"/>
      <c r="B39" s="78"/>
      <c r="C39" s="41" t="s">
        <v>188</v>
      </c>
      <c r="D39" s="48" t="b">
        <v>0</v>
      </c>
      <c r="E39" s="40" t="s">
        <v>189</v>
      </c>
      <c r="F39" s="48" t="b">
        <v>0</v>
      </c>
      <c r="G39" s="40" t="s">
        <v>190</v>
      </c>
      <c r="H39" s="48" t="b">
        <v>0</v>
      </c>
      <c r="I39" s="40" t="s">
        <v>191</v>
      </c>
      <c r="J39" s="48" t="b">
        <v>0</v>
      </c>
      <c r="K39" s="42" t="s">
        <v>192</v>
      </c>
      <c r="L39" s="49"/>
      <c r="M39" s="9">
        <f>COUNTIF(D39:D44, TRUE)</f>
        <v>0</v>
      </c>
      <c r="N39" s="9">
        <f>COUNTIF(D39:D44, TRUE) + COUNTIF(F39:F44,TRUE)</f>
        <v>0</v>
      </c>
      <c r="O39" s="9">
        <f>COUNTIF(D39:D44, TRUE) + COUNTIF(F39:F44,TRUE)</f>
        <v>0</v>
      </c>
      <c r="P39" s="9">
        <f>COUNTIF(D39:D44, TRUE) + COUNTIF(F39:F44,TRUE)+ COUNTIF(H39:H44,TRUE)</f>
        <v>0</v>
      </c>
      <c r="Q39" s="11" t="s">
        <v>326</v>
      </c>
      <c r="R39" s="12" t="s">
        <v>327</v>
      </c>
      <c r="S39" s="11" t="s">
        <v>326</v>
      </c>
      <c r="T39" s="12" t="s">
        <v>327</v>
      </c>
      <c r="U39" s="13" t="s">
        <v>330</v>
      </c>
      <c r="V39" s="13" t="s">
        <v>331</v>
      </c>
      <c r="W39" s="14" t="s">
        <v>330</v>
      </c>
      <c r="X39" s="14" t="s">
        <v>331</v>
      </c>
    </row>
    <row r="40" spans="1:24" ht="21" customHeight="1" x14ac:dyDescent="0.25">
      <c r="A40" s="77"/>
      <c r="B40" s="78"/>
      <c r="C40" s="41" t="s">
        <v>193</v>
      </c>
      <c r="D40" s="48"/>
      <c r="E40" s="40" t="s">
        <v>194</v>
      </c>
      <c r="F40" s="48"/>
      <c r="G40" s="40" t="s">
        <v>195</v>
      </c>
      <c r="H40" s="48"/>
      <c r="I40" s="40" t="s">
        <v>196</v>
      </c>
      <c r="J40" s="48"/>
      <c r="K40" s="42" t="s">
        <v>197</v>
      </c>
      <c r="L40" s="49"/>
      <c r="M40" s="8" t="s">
        <v>321</v>
      </c>
      <c r="N40" s="8" t="s">
        <v>321</v>
      </c>
      <c r="O40" s="8" t="s">
        <v>321</v>
      </c>
      <c r="P40" s="8" t="s">
        <v>321</v>
      </c>
      <c r="Q40" s="66" t="str">
        <f>IFERROR($K$6-3,"")</f>
        <v/>
      </c>
      <c r="R40" s="92" t="str" cm="1">
        <f t="array" ref="R40">IFERROR(_xlfn.IFS($D$6=2,M39,$D$6=3,N39,$D$6=4,P39,$D$6=5,P39),"")</f>
        <v/>
      </c>
      <c r="S40" s="66" t="str" cm="1">
        <f t="array" ref="S40">IFERROR(_xlfn.IFS($D$6=2,3,$D$6=3,3,$D$6=4,3,$D$6=5,3),"")</f>
        <v/>
      </c>
      <c r="T40" s="92" t="str" cm="1">
        <f t="array" ref="T40">IFERROR(_xlfn.IFS($D$6=2,M43,$D$6=3,N43,$D$6=4,P43,$D$6=5,P43),"")</f>
        <v/>
      </c>
      <c r="U40" s="15" t="str" cm="1">
        <f t="array" ref="U40">IFERROR(_xlfn.IFS($D$6=2,M39,$D$6=3,N39,$D$6=4,P39,$D$6=5,P39),"")</f>
        <v/>
      </c>
      <c r="V40" s="15" t="str" cm="1">
        <f t="array" ref="V40">IFERROR(_xlfn.IFS($D$6=2,M43,$D$6=3,N43,$D$6=4,P43,$D$6=5,P43),"")</f>
        <v/>
      </c>
      <c r="W40" s="46"/>
      <c r="X40" s="46"/>
    </row>
    <row r="41" spans="1:24" ht="21" customHeight="1" x14ac:dyDescent="0.25">
      <c r="A41" s="77"/>
      <c r="B41" s="78"/>
      <c r="C41" s="41" t="s">
        <v>198</v>
      </c>
      <c r="D41" s="48"/>
      <c r="E41" s="40" t="s">
        <v>199</v>
      </c>
      <c r="F41" s="48"/>
      <c r="G41" s="40" t="s">
        <v>200</v>
      </c>
      <c r="H41" s="48"/>
      <c r="I41" s="40" t="s">
        <v>201</v>
      </c>
      <c r="J41" s="48"/>
      <c r="K41" s="42" t="s">
        <v>202</v>
      </c>
      <c r="L41" s="49" t="b">
        <v>0</v>
      </c>
      <c r="M41" s="10">
        <f>IF(M39&gt;=3,3,M39)</f>
        <v>0</v>
      </c>
      <c r="N41" s="10">
        <f>IF(N39&gt;=6,6,N39)</f>
        <v>0</v>
      </c>
      <c r="O41" s="10">
        <f>IF(O39&gt;=9,6,O39)</f>
        <v>0</v>
      </c>
      <c r="P41" s="10">
        <f>IF(P39&gt;=12,9,P39)</f>
        <v>0</v>
      </c>
      <c r="Q41" s="67"/>
      <c r="R41" s="93"/>
      <c r="S41" s="67"/>
      <c r="T41" s="93"/>
      <c r="U41" s="87" t="s">
        <v>76</v>
      </c>
      <c r="V41" s="87"/>
      <c r="W41" s="95" t="s">
        <v>76</v>
      </c>
      <c r="X41" s="95"/>
    </row>
    <row r="42" spans="1:24" ht="21" customHeight="1" x14ac:dyDescent="0.25">
      <c r="A42" s="77"/>
      <c r="B42" s="78"/>
      <c r="C42" s="41" t="s">
        <v>203</v>
      </c>
      <c r="D42" s="48"/>
      <c r="E42" s="40" t="s">
        <v>204</v>
      </c>
      <c r="F42" s="48"/>
      <c r="G42" s="40" t="s">
        <v>205</v>
      </c>
      <c r="H42" s="48"/>
      <c r="I42" s="40" t="s">
        <v>206</v>
      </c>
      <c r="J42" s="48" t="b">
        <v>0</v>
      </c>
      <c r="K42" s="42" t="s">
        <v>207</v>
      </c>
      <c r="L42" s="49"/>
      <c r="M42" s="8" t="s">
        <v>322</v>
      </c>
      <c r="N42" s="8" t="s">
        <v>323</v>
      </c>
      <c r="O42" s="8" t="s">
        <v>323</v>
      </c>
      <c r="P42" s="8" t="s">
        <v>324</v>
      </c>
      <c r="Q42" s="67"/>
      <c r="R42" s="93"/>
      <c r="S42" s="67"/>
      <c r="T42" s="93"/>
      <c r="U42" s="96">
        <f>IFERROR(IF(U40&gt;Q40,Q40/$K$6,U40/$K$6)+(V40/$K$6),0)</f>
        <v>0</v>
      </c>
      <c r="V42" s="97"/>
      <c r="W42" s="96">
        <f>IFERROR(IF(W40&gt;Q40,Q40/$K$6,W40/$K$6)+(X40/$K$6),0)</f>
        <v>0</v>
      </c>
      <c r="X42" s="97"/>
    </row>
    <row r="43" spans="1:24" ht="21" customHeight="1" x14ac:dyDescent="0.25">
      <c r="A43" s="77"/>
      <c r="B43" s="78"/>
      <c r="C43" s="41" t="s">
        <v>208</v>
      </c>
      <c r="D43" s="48"/>
      <c r="E43" s="40" t="s">
        <v>209</v>
      </c>
      <c r="F43" s="48"/>
      <c r="G43" s="40" t="s">
        <v>210</v>
      </c>
      <c r="H43" s="48"/>
      <c r="I43" s="40" t="s">
        <v>211</v>
      </c>
      <c r="J43" s="48" t="b">
        <v>0</v>
      </c>
      <c r="K43" s="42" t="s">
        <v>212</v>
      </c>
      <c r="L43" s="50"/>
      <c r="M43" s="9">
        <f>COUNTIF(F39:F44,TRUE)+ COUNTIF(H39:H44,TRUE)+ COUNTIF(J39:J44,TRUE)+ COUNTIF(L39:L44,TRUE)</f>
        <v>0</v>
      </c>
      <c r="N43" s="9">
        <f>COUNTIF(H39:H44,TRUE)+ COUNTIF(J39:J44,TRUE)+ COUNTIF(L39:L44,TRUE)</f>
        <v>0</v>
      </c>
      <c r="O43" s="9">
        <f>COUNTIF(H39:H44,TRUE)+ COUNTIF(J39:J44,TRUE)+ COUNTIF(L39:L44,TRUE)</f>
        <v>0</v>
      </c>
      <c r="P43" s="9">
        <f>COUNTIF(J39:J44,TRUE)+COUNTIF(L39:L44,TRUE)</f>
        <v>0</v>
      </c>
      <c r="Q43" s="67"/>
      <c r="R43" s="93"/>
      <c r="S43" s="67"/>
      <c r="T43" s="93"/>
      <c r="U43" s="98" t="s">
        <v>87</v>
      </c>
      <c r="V43" s="98"/>
      <c r="W43" s="99" t="s">
        <v>87</v>
      </c>
      <c r="X43" s="99"/>
    </row>
    <row r="44" spans="1:24" ht="21" customHeight="1" thickBot="1" x14ac:dyDescent="0.3">
      <c r="A44" s="79"/>
      <c r="B44" s="80"/>
      <c r="C44" s="41" t="s">
        <v>213</v>
      </c>
      <c r="D44" s="48"/>
      <c r="E44" s="40" t="s">
        <v>214</v>
      </c>
      <c r="F44" s="48"/>
      <c r="G44" s="40" t="s">
        <v>215</v>
      </c>
      <c r="H44" s="48"/>
      <c r="I44" s="40" t="s">
        <v>216</v>
      </c>
      <c r="J44" s="48"/>
      <c r="K44" s="42" t="s">
        <v>217</v>
      </c>
      <c r="L44" s="49"/>
      <c r="M44" s="10">
        <f>IF(M43&gt;=3,3,M43)</f>
        <v>0</v>
      </c>
      <c r="N44" s="10">
        <f t="shared" ref="N44:P44" si="4">IF(N43&gt;=3,3,N43)</f>
        <v>0</v>
      </c>
      <c r="O44" s="10">
        <f t="shared" si="4"/>
        <v>0</v>
      </c>
      <c r="P44" s="10">
        <f t="shared" si="4"/>
        <v>0</v>
      </c>
      <c r="Q44" s="68"/>
      <c r="R44" s="94"/>
      <c r="S44" s="68"/>
      <c r="T44" s="94"/>
      <c r="U44" s="100">
        <f>IF(U42&gt;=1,1,U42)</f>
        <v>0</v>
      </c>
      <c r="V44" s="100"/>
      <c r="W44" s="100">
        <f>IF(W42&gt;=1,1,W42)</f>
        <v>0</v>
      </c>
      <c r="X44" s="100"/>
    </row>
    <row r="45" spans="1:24" ht="21" customHeight="1" thickTop="1" x14ac:dyDescent="0.25">
      <c r="A45" s="102" t="s">
        <v>218</v>
      </c>
      <c r="B45" s="73"/>
      <c r="C45" s="105" t="s">
        <v>55</v>
      </c>
      <c r="D45" s="106"/>
      <c r="E45" s="106"/>
      <c r="F45" s="106"/>
      <c r="G45" s="106"/>
      <c r="H45" s="106"/>
      <c r="I45" s="106"/>
      <c r="J45" s="106"/>
      <c r="K45" s="106"/>
      <c r="L45" s="106"/>
      <c r="M45" s="32"/>
      <c r="N45" s="32"/>
      <c r="O45" s="32"/>
      <c r="P45" s="33"/>
      <c r="Q45" s="108" t="s">
        <v>325</v>
      </c>
      <c r="R45" s="109"/>
      <c r="S45" s="109"/>
      <c r="T45" s="110"/>
      <c r="U45" s="82" t="s">
        <v>329</v>
      </c>
      <c r="V45" s="82"/>
      <c r="W45" s="82"/>
      <c r="X45" s="82"/>
    </row>
    <row r="46" spans="1:24" ht="21" customHeight="1" x14ac:dyDescent="0.25">
      <c r="A46" s="77" t="s">
        <v>219</v>
      </c>
      <c r="B46" s="78"/>
      <c r="C46" s="34">
        <v>1</v>
      </c>
      <c r="D46" s="34" t="s">
        <v>57</v>
      </c>
      <c r="E46" s="34">
        <v>2</v>
      </c>
      <c r="F46" s="34" t="s">
        <v>57</v>
      </c>
      <c r="G46" s="34">
        <v>3</v>
      </c>
      <c r="H46" s="34" t="s">
        <v>57</v>
      </c>
      <c r="I46" s="34">
        <v>4</v>
      </c>
      <c r="J46" s="34" t="s">
        <v>57</v>
      </c>
      <c r="K46" s="34">
        <v>5</v>
      </c>
      <c r="L46" s="35" t="s">
        <v>57</v>
      </c>
      <c r="M46" s="7" t="s">
        <v>318</v>
      </c>
      <c r="N46" s="7" t="s">
        <v>318</v>
      </c>
      <c r="O46" s="7" t="s">
        <v>319</v>
      </c>
      <c r="P46" s="7" t="s">
        <v>319</v>
      </c>
      <c r="Q46" s="91" t="str" cm="1">
        <f t="array" ref="Q46">IFERROR(_xlfn.IFS($D$7=2,"ไม่ต้องแนบ"&amp;M46,$D$7=3,"ไม่ต้องแนบ"&amp;O46,$D$7=4,"ไม่ต้องแนบ"&amp;O46,$D$7=5,"ไม่ต้องแนบ"&amp;P46),"")</f>
        <v/>
      </c>
      <c r="R46" s="91"/>
      <c r="S46" s="65" t="str" cm="1">
        <f t="array" ref="S46">IFERROR(_xlfn.IFS($D$7=2,"ต้องแนบ"&amp;M50,$D$7=3,"ต้องแนบ"&amp;O50,$D$7=4,"ต้องแนบ"&amp;O50,$D$7=5,"ต้องแนบ"&amp;P50),"")</f>
        <v/>
      </c>
      <c r="T46" s="65"/>
      <c r="U46" s="83" t="s">
        <v>58</v>
      </c>
      <c r="V46" s="84"/>
      <c r="W46" s="85" t="s">
        <v>59</v>
      </c>
      <c r="X46" s="86"/>
    </row>
    <row r="47" spans="1:24" ht="21" customHeight="1" x14ac:dyDescent="0.25">
      <c r="A47" s="77"/>
      <c r="B47" s="78"/>
      <c r="C47" s="39" t="s">
        <v>220</v>
      </c>
      <c r="D47" s="48" t="b">
        <v>0</v>
      </c>
      <c r="E47" s="40" t="s">
        <v>221</v>
      </c>
      <c r="F47" s="48"/>
      <c r="G47" s="40" t="s">
        <v>222</v>
      </c>
      <c r="H47" s="48"/>
      <c r="I47" s="40" t="s">
        <v>223</v>
      </c>
      <c r="J47" s="48"/>
      <c r="K47" s="40" t="s">
        <v>224</v>
      </c>
      <c r="L47" s="49"/>
      <c r="M47" s="9">
        <f>COUNTIF(D47:D52, TRUE)</f>
        <v>0</v>
      </c>
      <c r="N47" s="9">
        <f>COUNTIF(D47:D52, TRUE)</f>
        <v>0</v>
      </c>
      <c r="O47" s="9">
        <f>COUNTIF(D47:D52, TRUE) + COUNTIF(F47:F52,TRUE)</f>
        <v>0</v>
      </c>
      <c r="P47" s="9">
        <f>COUNTIF(D47:D52, TRUE) + COUNTIF(F47:F52,TRUE)</f>
        <v>0</v>
      </c>
      <c r="Q47" s="11" t="s">
        <v>326</v>
      </c>
      <c r="R47" s="12" t="s">
        <v>327</v>
      </c>
      <c r="S47" s="11" t="s">
        <v>326</v>
      </c>
      <c r="T47" s="12" t="s">
        <v>327</v>
      </c>
      <c r="U47" s="13" t="s">
        <v>330</v>
      </c>
      <c r="V47" s="13" t="s">
        <v>331</v>
      </c>
      <c r="W47" s="14" t="s">
        <v>330</v>
      </c>
      <c r="X47" s="14" t="s">
        <v>331</v>
      </c>
    </row>
    <row r="48" spans="1:24" ht="21" customHeight="1" x14ac:dyDescent="0.25">
      <c r="A48" s="77"/>
      <c r="B48" s="78"/>
      <c r="C48" s="39" t="s">
        <v>225</v>
      </c>
      <c r="D48" s="48" t="b">
        <v>0</v>
      </c>
      <c r="E48" s="40" t="s">
        <v>226</v>
      </c>
      <c r="F48" s="48"/>
      <c r="G48" s="40" t="s">
        <v>227</v>
      </c>
      <c r="H48" s="48"/>
      <c r="I48" s="40" t="s">
        <v>228</v>
      </c>
      <c r="J48" s="48"/>
      <c r="K48" s="40" t="s">
        <v>229</v>
      </c>
      <c r="L48" s="49"/>
      <c r="M48" s="8" t="s">
        <v>321</v>
      </c>
      <c r="N48" s="8" t="s">
        <v>321</v>
      </c>
      <c r="O48" s="8" t="s">
        <v>321</v>
      </c>
      <c r="P48" s="8" t="s">
        <v>321</v>
      </c>
      <c r="Q48" s="66" t="str">
        <f>IFERROR($K$7-3,"")</f>
        <v/>
      </c>
      <c r="R48" s="92" t="str" cm="1">
        <f t="array" ref="R48">IFERROR(_xlfn.IFS($D$7=2,M47,$D$7=3,O47,$D$7=4,O47,$D$7=5,P47),"")</f>
        <v/>
      </c>
      <c r="S48" s="66" t="str" cm="1">
        <f t="array" ref="S48">IFERROR(_xlfn.IFS($D$7=2,3,$D$7=3,3,$D$7=4,3,$D$7=5,3),"")</f>
        <v/>
      </c>
      <c r="T48" s="92" t="str" cm="1">
        <f t="array" ref="T48">IFERROR(_xlfn.IFS($D$7=2,M51,$D$7=3,O51,$D$7=4,O51,$D$7=5,P51),"")</f>
        <v/>
      </c>
      <c r="U48" s="15" t="str" cm="1">
        <f t="array" ref="U48">IFERROR(_xlfn.IFS($D$7=2,M47,$D$7=3,O47,$D$7=4,P47,$D$7=5,P47),"")</f>
        <v/>
      </c>
      <c r="V48" s="15" t="str" cm="1">
        <f t="array" ref="V48">IFERROR(_xlfn.IFS($D$7=2,M51,$D$7=3,O51,$D$7=4,P51,$D$7=5,P51),"")</f>
        <v/>
      </c>
      <c r="W48" s="46"/>
      <c r="X48" s="46"/>
    </row>
    <row r="49" spans="1:24" ht="21" customHeight="1" x14ac:dyDescent="0.25">
      <c r="A49" s="77"/>
      <c r="B49" s="78"/>
      <c r="C49" s="39" t="s">
        <v>230</v>
      </c>
      <c r="D49" s="48" t="b">
        <v>0</v>
      </c>
      <c r="E49" s="40" t="s">
        <v>231</v>
      </c>
      <c r="F49" s="48"/>
      <c r="G49" s="40" t="s">
        <v>232</v>
      </c>
      <c r="H49" s="48"/>
      <c r="I49" s="40" t="s">
        <v>233</v>
      </c>
      <c r="J49" s="48"/>
      <c r="K49" s="40" t="s">
        <v>234</v>
      </c>
      <c r="L49" s="49"/>
      <c r="M49" s="10">
        <f>IF(M47&gt;=3,3,M47)</f>
        <v>0</v>
      </c>
      <c r="N49" s="10">
        <f>IF(N47&gt;=6,3,N47)</f>
        <v>0</v>
      </c>
      <c r="O49" s="10">
        <f>IF(O47&gt;=9,6,O47)</f>
        <v>0</v>
      </c>
      <c r="P49" s="10">
        <f>IF(P47&gt;=12,6,P47)</f>
        <v>0</v>
      </c>
      <c r="Q49" s="67"/>
      <c r="R49" s="93"/>
      <c r="S49" s="67"/>
      <c r="T49" s="93"/>
      <c r="U49" s="87" t="s">
        <v>76</v>
      </c>
      <c r="V49" s="87"/>
      <c r="W49" s="95" t="s">
        <v>76</v>
      </c>
      <c r="X49" s="95"/>
    </row>
    <row r="50" spans="1:24" ht="21" customHeight="1" x14ac:dyDescent="0.25">
      <c r="A50" s="77"/>
      <c r="B50" s="78"/>
      <c r="C50" s="39" t="s">
        <v>235</v>
      </c>
      <c r="D50" s="48" t="b">
        <v>0</v>
      </c>
      <c r="E50" s="40" t="s">
        <v>236</v>
      </c>
      <c r="F50" s="48"/>
      <c r="G50" s="40" t="s">
        <v>237</v>
      </c>
      <c r="H50" s="48"/>
      <c r="I50" s="40" t="s">
        <v>238</v>
      </c>
      <c r="J50" s="48"/>
      <c r="K50" s="40" t="s">
        <v>239</v>
      </c>
      <c r="L50" s="49"/>
      <c r="M50" s="8" t="s">
        <v>322</v>
      </c>
      <c r="N50" s="8" t="s">
        <v>322</v>
      </c>
      <c r="O50" s="8" t="s">
        <v>323</v>
      </c>
      <c r="P50" s="8" t="s">
        <v>323</v>
      </c>
      <c r="Q50" s="67"/>
      <c r="R50" s="93"/>
      <c r="S50" s="67"/>
      <c r="T50" s="93"/>
      <c r="U50" s="96">
        <f>IFERROR(IF(U48&gt;Q48,Q48/$K$7,U48/$K$7)+(V48/$K$7),0)</f>
        <v>0</v>
      </c>
      <c r="V50" s="97"/>
      <c r="W50" s="96">
        <f>IFERROR(IF(W48&gt;Q48,Q48/$K$7,W48/$K$7)+(X48/$K$7),0)</f>
        <v>0</v>
      </c>
      <c r="X50" s="97"/>
    </row>
    <row r="51" spans="1:24" ht="21" customHeight="1" x14ac:dyDescent="0.25">
      <c r="A51" s="77"/>
      <c r="B51" s="78"/>
      <c r="C51" s="39" t="s">
        <v>240</v>
      </c>
      <c r="D51" s="48" t="b">
        <v>0</v>
      </c>
      <c r="E51" s="40" t="s">
        <v>241</v>
      </c>
      <c r="F51" s="48"/>
      <c r="G51" s="40" t="s">
        <v>242</v>
      </c>
      <c r="H51" s="48"/>
      <c r="I51" s="40" t="s">
        <v>243</v>
      </c>
      <c r="J51" s="48"/>
      <c r="K51" s="40" t="s">
        <v>244</v>
      </c>
      <c r="L51" s="49"/>
      <c r="M51" s="9">
        <f>COUNTIF(F47:F52,TRUE)+ COUNTIF(H47:H52,TRUE)+ COUNTIF(J47:J52,TRUE)+ COUNTIF(L47:L52,TRUE)</f>
        <v>0</v>
      </c>
      <c r="N51" s="9">
        <f>COUNTIF(F47:F52,TRUE)+ COUNTIF(H47:H52,TRUE)+ COUNTIF(J47:J52,TRUE)+ COUNTIF(L47:L52,TRUE)</f>
        <v>0</v>
      </c>
      <c r="O51" s="9">
        <f>COUNTIF(H47:H52,TRUE)+ COUNTIF(J47:J52,TRUE)+ COUNTIF(L47:L52,TRUE)</f>
        <v>0</v>
      </c>
      <c r="P51" s="9">
        <f>COUNTIF(H47:H52,TRUE)+ COUNTIF(J47:J52,TRUE)+ COUNTIF(L47:L52,TRUE)</f>
        <v>0</v>
      </c>
      <c r="Q51" s="67"/>
      <c r="R51" s="93"/>
      <c r="S51" s="67"/>
      <c r="T51" s="93"/>
      <c r="U51" s="98" t="s">
        <v>87</v>
      </c>
      <c r="V51" s="98"/>
      <c r="W51" s="99" t="s">
        <v>87</v>
      </c>
      <c r="X51" s="99"/>
    </row>
    <row r="52" spans="1:24" ht="21" customHeight="1" thickBot="1" x14ac:dyDescent="0.3">
      <c r="A52" s="79"/>
      <c r="B52" s="80"/>
      <c r="C52" s="39" t="s">
        <v>245</v>
      </c>
      <c r="D52" s="48" t="b">
        <v>0</v>
      </c>
      <c r="E52" s="40" t="s">
        <v>246</v>
      </c>
      <c r="F52" s="48"/>
      <c r="G52" s="40" t="s">
        <v>247</v>
      </c>
      <c r="H52" s="48"/>
      <c r="I52" s="40" t="s">
        <v>248</v>
      </c>
      <c r="J52" s="48"/>
      <c r="K52" s="40" t="s">
        <v>249</v>
      </c>
      <c r="L52" s="49"/>
      <c r="M52" s="10">
        <f>IF(M51&gt;=3,3,M51)</f>
        <v>0</v>
      </c>
      <c r="N52" s="10">
        <f t="shared" ref="N52:P52" si="5">IF(N51&gt;=3,3,N51)</f>
        <v>0</v>
      </c>
      <c r="O52" s="10">
        <f t="shared" si="5"/>
        <v>0</v>
      </c>
      <c r="P52" s="10">
        <f t="shared" si="5"/>
        <v>0</v>
      </c>
      <c r="Q52" s="68"/>
      <c r="R52" s="94"/>
      <c r="S52" s="68"/>
      <c r="T52" s="94"/>
      <c r="U52" s="100">
        <f>IF(U50&gt;=1,1,U50)</f>
        <v>0</v>
      </c>
      <c r="V52" s="100"/>
      <c r="W52" s="100">
        <f>IF(W50&gt;=1,1,W50)</f>
        <v>0</v>
      </c>
      <c r="X52" s="100"/>
    </row>
    <row r="53" spans="1:24" ht="21" customHeight="1" thickTop="1" x14ac:dyDescent="0.25">
      <c r="A53" s="103" t="s">
        <v>250</v>
      </c>
      <c r="B53" s="104"/>
      <c r="C53" s="36">
        <v>1</v>
      </c>
      <c r="D53" s="36" t="s">
        <v>57</v>
      </c>
      <c r="E53" s="36">
        <v>2</v>
      </c>
      <c r="F53" s="36" t="s">
        <v>57</v>
      </c>
      <c r="G53" s="36">
        <v>3</v>
      </c>
      <c r="H53" s="36" t="s">
        <v>57</v>
      </c>
      <c r="I53" s="36">
        <v>4</v>
      </c>
      <c r="J53" s="36" t="s">
        <v>57</v>
      </c>
      <c r="K53" s="36">
        <v>5</v>
      </c>
      <c r="L53" s="36" t="s">
        <v>57</v>
      </c>
      <c r="M53" s="7" t="s">
        <v>318</v>
      </c>
      <c r="N53" s="7" t="s">
        <v>318</v>
      </c>
      <c r="O53" s="7" t="s">
        <v>319</v>
      </c>
      <c r="P53" s="7" t="s">
        <v>319</v>
      </c>
      <c r="Q53" s="91" t="str" cm="1">
        <f t="array" ref="Q53">IFERROR(_xlfn.IFS($D$7=2,"ไม่ต้องแนบ"&amp;M53,$D$7=3,"ไม่ต้องแนบ"&amp;O53,$D$7=4,"ไม่ต้องแนบ"&amp;O53,$D$7=5,"ไม่ต้องแนบ"&amp;P53),"")</f>
        <v/>
      </c>
      <c r="R53" s="91"/>
      <c r="S53" s="65" t="str" cm="1">
        <f t="array" ref="S53">IFERROR(_xlfn.IFS($D$7=2,"ต้องแนบ"&amp;M57,$D$7=3,"ต้องแนบ"&amp;O57,$D$7=4,"ต้องแนบ"&amp;O57,$D$7=5,"ต้องแนบ"&amp;P57),"")</f>
        <v/>
      </c>
      <c r="T53" s="65"/>
      <c r="U53" s="83" t="s">
        <v>58</v>
      </c>
      <c r="V53" s="84"/>
      <c r="W53" s="85" t="s">
        <v>59</v>
      </c>
      <c r="X53" s="86"/>
    </row>
    <row r="54" spans="1:24" ht="21" customHeight="1" x14ac:dyDescent="0.25">
      <c r="A54" s="77"/>
      <c r="B54" s="78"/>
      <c r="C54" s="41" t="s">
        <v>251</v>
      </c>
      <c r="D54" s="48" t="b">
        <v>0</v>
      </c>
      <c r="E54" s="40" t="s">
        <v>252</v>
      </c>
      <c r="F54" s="48"/>
      <c r="G54" s="40" t="s">
        <v>253</v>
      </c>
      <c r="H54" s="48"/>
      <c r="I54" s="40" t="s">
        <v>254</v>
      </c>
      <c r="J54" s="48" t="b">
        <v>0</v>
      </c>
      <c r="K54" s="42" t="s">
        <v>255</v>
      </c>
      <c r="L54" s="49" t="b">
        <v>0</v>
      </c>
      <c r="M54" s="9">
        <f>COUNTIF(D54:D59, TRUE)</f>
        <v>0</v>
      </c>
      <c r="N54" s="9">
        <f>COUNTIF(D54:D59, TRUE)</f>
        <v>0</v>
      </c>
      <c r="O54" s="9">
        <f>COUNTIF(D54:D59, TRUE) + COUNTIF(F54:F59,TRUE)</f>
        <v>0</v>
      </c>
      <c r="P54" s="9">
        <f>COUNTIF(D54:D59, TRUE) + COUNTIF(F54:F59,TRUE)</f>
        <v>0</v>
      </c>
      <c r="Q54" s="11" t="s">
        <v>326</v>
      </c>
      <c r="R54" s="12" t="s">
        <v>327</v>
      </c>
      <c r="S54" s="11" t="s">
        <v>326</v>
      </c>
      <c r="T54" s="12" t="s">
        <v>327</v>
      </c>
      <c r="U54" s="13" t="s">
        <v>330</v>
      </c>
      <c r="V54" s="13" t="s">
        <v>331</v>
      </c>
      <c r="W54" s="14" t="s">
        <v>330</v>
      </c>
      <c r="X54" s="14" t="s">
        <v>331</v>
      </c>
    </row>
    <row r="55" spans="1:24" ht="21" customHeight="1" x14ac:dyDescent="0.25">
      <c r="A55" s="77"/>
      <c r="B55" s="78"/>
      <c r="C55" s="41" t="s">
        <v>256</v>
      </c>
      <c r="D55" s="48" t="b">
        <v>0</v>
      </c>
      <c r="E55" s="40" t="s">
        <v>257</v>
      </c>
      <c r="F55" s="48"/>
      <c r="G55" s="40" t="s">
        <v>258</v>
      </c>
      <c r="H55" s="48"/>
      <c r="I55" s="40" t="s">
        <v>259</v>
      </c>
      <c r="J55" s="48" t="b">
        <v>0</v>
      </c>
      <c r="K55" s="42" t="s">
        <v>260</v>
      </c>
      <c r="L55" s="49" t="b">
        <v>0</v>
      </c>
      <c r="M55" s="8" t="s">
        <v>321</v>
      </c>
      <c r="N55" s="8" t="s">
        <v>321</v>
      </c>
      <c r="O55" s="8" t="s">
        <v>321</v>
      </c>
      <c r="P55" s="8" t="s">
        <v>321</v>
      </c>
      <c r="Q55" s="66" t="str">
        <f>IFERROR($K$7-3,"")</f>
        <v/>
      </c>
      <c r="R55" s="92" t="str" cm="1">
        <f t="array" ref="R55">IFERROR(_xlfn.IFS($D$7=2,M54,$D$7=3,O54,$D$7=4,O54,$D$7=5,P54),"")</f>
        <v/>
      </c>
      <c r="S55" s="66" t="str" cm="1">
        <f t="array" ref="S55">IFERROR(_xlfn.IFS($D$7=2,3,$D$7=3,3,$D$7=4,3,$D$7=5,3),"")</f>
        <v/>
      </c>
      <c r="T55" s="92" t="str" cm="1">
        <f t="array" ref="T55">IFERROR(_xlfn.IFS($D$7=2,M58,$D$7=3,O58,$D$7=4,O58,$D$7=5,P58),"")</f>
        <v/>
      </c>
      <c r="U55" s="15" t="str" cm="1">
        <f t="array" ref="U55">IFERROR(_xlfn.IFS($D$7=2,M54,$D$7=3,O54,$D$7=4,P54,$D$7=5,P54),"")</f>
        <v/>
      </c>
      <c r="V55" s="15" t="str" cm="1">
        <f t="array" ref="V55">IFERROR(_xlfn.IFS($D$7=2,M58,$D$7=3,O58,$D$7=4,P58,$D$7=5,P58),"")</f>
        <v/>
      </c>
      <c r="W55" s="46"/>
      <c r="X55" s="46"/>
    </row>
    <row r="56" spans="1:24" ht="21" customHeight="1" x14ac:dyDescent="0.25">
      <c r="A56" s="77"/>
      <c r="B56" s="78"/>
      <c r="C56" s="41" t="s">
        <v>261</v>
      </c>
      <c r="D56" s="48" t="b">
        <v>0</v>
      </c>
      <c r="E56" s="40" t="s">
        <v>262</v>
      </c>
      <c r="F56" s="48"/>
      <c r="G56" s="40" t="s">
        <v>263</v>
      </c>
      <c r="H56" s="48"/>
      <c r="I56" s="40" t="s">
        <v>264</v>
      </c>
      <c r="J56" s="48" t="b">
        <v>0</v>
      </c>
      <c r="K56" s="42" t="s">
        <v>265</v>
      </c>
      <c r="L56" s="49" t="b">
        <v>0</v>
      </c>
      <c r="M56" s="10">
        <f>IF(M54&gt;=3,3,M54)</f>
        <v>0</v>
      </c>
      <c r="N56" s="10">
        <f>IF(N54&gt;=6,3,N54)</f>
        <v>0</v>
      </c>
      <c r="O56" s="10">
        <f>IF(O54&gt;=9,6,O54)</f>
        <v>0</v>
      </c>
      <c r="P56" s="10">
        <f>IF(P54&gt;=12,6,P54)</f>
        <v>0</v>
      </c>
      <c r="Q56" s="67"/>
      <c r="R56" s="93"/>
      <c r="S56" s="67"/>
      <c r="T56" s="93"/>
      <c r="U56" s="87" t="s">
        <v>76</v>
      </c>
      <c r="V56" s="87"/>
      <c r="W56" s="95" t="s">
        <v>76</v>
      </c>
      <c r="X56" s="95"/>
    </row>
    <row r="57" spans="1:24" ht="21" customHeight="1" x14ac:dyDescent="0.25">
      <c r="A57" s="77"/>
      <c r="B57" s="78"/>
      <c r="C57" s="41" t="s">
        <v>266</v>
      </c>
      <c r="D57" s="48"/>
      <c r="E57" s="40" t="s">
        <v>267</v>
      </c>
      <c r="F57" s="48"/>
      <c r="G57" s="40" t="s">
        <v>268</v>
      </c>
      <c r="H57" s="48"/>
      <c r="I57" s="40" t="s">
        <v>269</v>
      </c>
      <c r="J57" s="48" t="b">
        <v>0</v>
      </c>
      <c r="K57" s="42" t="s">
        <v>270</v>
      </c>
      <c r="L57" s="49" t="b">
        <v>0</v>
      </c>
      <c r="M57" s="8" t="s">
        <v>322</v>
      </c>
      <c r="N57" s="8" t="s">
        <v>322</v>
      </c>
      <c r="O57" s="8" t="s">
        <v>323</v>
      </c>
      <c r="P57" s="8" t="s">
        <v>323</v>
      </c>
      <c r="Q57" s="67"/>
      <c r="R57" s="93"/>
      <c r="S57" s="67"/>
      <c r="T57" s="93"/>
      <c r="U57" s="96">
        <f>IFERROR(IF(U55&gt;Q55,Q55/$K$7,U55/$K$7)+(V55/$K$7),0)</f>
        <v>0</v>
      </c>
      <c r="V57" s="97"/>
      <c r="W57" s="96">
        <f>IFERROR(IF(W55&gt;Q55,Q55/$K$7,W55/$K$7)+(X55/$K$7),0)</f>
        <v>0</v>
      </c>
      <c r="X57" s="97"/>
    </row>
    <row r="58" spans="1:24" ht="21" customHeight="1" x14ac:dyDescent="0.25">
      <c r="A58" s="77"/>
      <c r="B58" s="78"/>
      <c r="C58" s="41" t="s">
        <v>271</v>
      </c>
      <c r="D58" s="48"/>
      <c r="E58" s="40" t="s">
        <v>272</v>
      </c>
      <c r="F58" s="48"/>
      <c r="G58" s="40" t="s">
        <v>273</v>
      </c>
      <c r="H58" s="48"/>
      <c r="I58" s="40" t="s">
        <v>274</v>
      </c>
      <c r="J58" s="48" t="b">
        <v>0</v>
      </c>
      <c r="K58" s="42" t="s">
        <v>275</v>
      </c>
      <c r="L58" s="49" t="b">
        <v>0</v>
      </c>
      <c r="M58" s="9">
        <f>COUNTIF(F54:F59,TRUE)+ COUNTIF(H54:H59,TRUE)+ COUNTIF(J54:J59,TRUE)+ COUNTIF(L54:L59,TRUE)</f>
        <v>0</v>
      </c>
      <c r="N58" s="9">
        <f>COUNTIF(F54:F59,TRUE)+ COUNTIF(H54:H59,TRUE)+ COUNTIF(J54:J59,TRUE)+ COUNTIF(L54:L59,TRUE)</f>
        <v>0</v>
      </c>
      <c r="O58" s="9">
        <f>COUNTIF(H54:H59,TRUE)+ COUNTIF(J54:J59,TRUE)+ COUNTIF(L54:L59,TRUE)</f>
        <v>0</v>
      </c>
      <c r="P58" s="9">
        <f>COUNTIF(H54:H59,TRUE)+ COUNTIF(J54:J59,TRUE)+ COUNTIF(L54:L59,TRUE)</f>
        <v>0</v>
      </c>
      <c r="Q58" s="67"/>
      <c r="R58" s="93"/>
      <c r="S58" s="67"/>
      <c r="T58" s="93"/>
      <c r="U58" s="98" t="s">
        <v>87</v>
      </c>
      <c r="V58" s="98"/>
      <c r="W58" s="99" t="s">
        <v>87</v>
      </c>
      <c r="X58" s="99"/>
    </row>
    <row r="59" spans="1:24" ht="21" customHeight="1" thickBot="1" x14ac:dyDescent="0.3">
      <c r="A59" s="79"/>
      <c r="B59" s="80"/>
      <c r="C59" s="41" t="s">
        <v>276</v>
      </c>
      <c r="D59" s="48"/>
      <c r="E59" s="40" t="s">
        <v>277</v>
      </c>
      <c r="F59" s="48"/>
      <c r="G59" s="40" t="s">
        <v>278</v>
      </c>
      <c r="H59" s="48"/>
      <c r="I59" s="40" t="s">
        <v>279</v>
      </c>
      <c r="J59" s="48" t="b">
        <v>0</v>
      </c>
      <c r="K59" s="42" t="s">
        <v>280</v>
      </c>
      <c r="L59" s="49" t="b">
        <v>0</v>
      </c>
      <c r="M59" s="10">
        <f>IF(M58&gt;=3,3,M58)</f>
        <v>0</v>
      </c>
      <c r="N59" s="10">
        <f t="shared" ref="N59:P59" si="6">IF(N58&gt;=3,3,N58)</f>
        <v>0</v>
      </c>
      <c r="O59" s="10">
        <f t="shared" si="6"/>
        <v>0</v>
      </c>
      <c r="P59" s="10">
        <f t="shared" si="6"/>
        <v>0</v>
      </c>
      <c r="Q59" s="68"/>
      <c r="R59" s="94"/>
      <c r="S59" s="68"/>
      <c r="T59" s="94"/>
      <c r="U59" s="100">
        <f>IF(U57&gt;=1,1,U57)</f>
        <v>0</v>
      </c>
      <c r="V59" s="100"/>
      <c r="W59" s="100">
        <f>IF(W57&gt;=1,1,W57)</f>
        <v>0</v>
      </c>
      <c r="X59" s="100"/>
    </row>
    <row r="60" spans="1:24" ht="21" customHeight="1" thickTop="1" x14ac:dyDescent="0.25">
      <c r="A60" s="103" t="s">
        <v>332</v>
      </c>
      <c r="B60" s="104"/>
      <c r="C60" s="36">
        <v>1</v>
      </c>
      <c r="D60" s="36" t="s">
        <v>57</v>
      </c>
      <c r="E60" s="36">
        <v>2</v>
      </c>
      <c r="F60" s="36" t="s">
        <v>57</v>
      </c>
      <c r="G60" s="36">
        <v>3</v>
      </c>
      <c r="H60" s="36" t="s">
        <v>57</v>
      </c>
      <c r="I60" s="36">
        <v>4</v>
      </c>
      <c r="J60" s="36" t="s">
        <v>57</v>
      </c>
      <c r="K60" s="36">
        <v>5</v>
      </c>
      <c r="L60" s="37" t="s">
        <v>57</v>
      </c>
      <c r="M60" s="7" t="s">
        <v>318</v>
      </c>
      <c r="N60" s="7" t="s">
        <v>318</v>
      </c>
      <c r="O60" s="7" t="s">
        <v>319</v>
      </c>
      <c r="P60" s="7" t="s">
        <v>319</v>
      </c>
      <c r="Q60" s="91" t="str" cm="1">
        <f t="array" ref="Q60">IFERROR(_xlfn.IFS($D$7=2,"ไม่ต้องแนบ"&amp;M60,$D$7=3,"ไม่ต้องแนบ"&amp;O60,$D$7=4,"ไม่ต้องแนบ"&amp;O60,$D$7=5,"ไม่ต้องแนบ"&amp;P60),"")</f>
        <v/>
      </c>
      <c r="R60" s="91"/>
      <c r="S60" s="65" t="str" cm="1">
        <f t="array" ref="S60">IFERROR(_xlfn.IFS($D$7=2,"ต้องแนบ"&amp;M64,$D$7=3,"ต้องแนบ"&amp;O64,$D$7=4,"ต้องแนบ"&amp;O64,$D$7=5,"ต้องแนบ"&amp;P64),"")</f>
        <v/>
      </c>
      <c r="T60" s="65"/>
      <c r="U60" s="83" t="s">
        <v>58</v>
      </c>
      <c r="V60" s="84"/>
      <c r="W60" s="85" t="s">
        <v>59</v>
      </c>
      <c r="X60" s="86"/>
    </row>
    <row r="61" spans="1:24" ht="21" customHeight="1" x14ac:dyDescent="0.25">
      <c r="A61" s="77"/>
      <c r="B61" s="78"/>
      <c r="C61" s="41" t="s">
        <v>281</v>
      </c>
      <c r="D61" s="48" t="b">
        <v>0</v>
      </c>
      <c r="E61" s="40" t="s">
        <v>282</v>
      </c>
      <c r="F61" s="48" t="b">
        <v>0</v>
      </c>
      <c r="G61" s="40" t="s">
        <v>283</v>
      </c>
      <c r="H61" s="48" t="b">
        <v>0</v>
      </c>
      <c r="I61" s="40" t="s">
        <v>284</v>
      </c>
      <c r="J61" s="48" t="b">
        <v>0</v>
      </c>
      <c r="K61" s="42" t="s">
        <v>285</v>
      </c>
      <c r="L61" s="49" t="b">
        <v>0</v>
      </c>
      <c r="M61" s="9">
        <f>COUNTIF(D61:D66, TRUE)</f>
        <v>0</v>
      </c>
      <c r="N61" s="9">
        <f>COUNTIF(D61:D66, TRUE)</f>
        <v>0</v>
      </c>
      <c r="O61" s="9">
        <f>COUNTIF(D61:D66, TRUE) + COUNTIF(F61:F66,TRUE)</f>
        <v>0</v>
      </c>
      <c r="P61" s="9">
        <f>COUNTIF(D61:D66, TRUE) + COUNTIF(F61:F66,TRUE)</f>
        <v>0</v>
      </c>
      <c r="Q61" s="11" t="s">
        <v>326</v>
      </c>
      <c r="R61" s="12" t="s">
        <v>327</v>
      </c>
      <c r="S61" s="11" t="s">
        <v>326</v>
      </c>
      <c r="T61" s="12" t="s">
        <v>327</v>
      </c>
      <c r="U61" s="13" t="s">
        <v>330</v>
      </c>
      <c r="V61" s="13" t="s">
        <v>331</v>
      </c>
      <c r="W61" s="14" t="s">
        <v>330</v>
      </c>
      <c r="X61" s="14" t="s">
        <v>331</v>
      </c>
    </row>
    <row r="62" spans="1:24" ht="21" customHeight="1" x14ac:dyDescent="0.25">
      <c r="A62" s="77"/>
      <c r="B62" s="78"/>
      <c r="C62" s="41" t="s">
        <v>286</v>
      </c>
      <c r="D62" s="48" t="b">
        <v>0</v>
      </c>
      <c r="E62" s="40" t="s">
        <v>287</v>
      </c>
      <c r="F62" s="48" t="b">
        <v>0</v>
      </c>
      <c r="G62" s="40" t="s">
        <v>288</v>
      </c>
      <c r="H62" s="48" t="b">
        <v>0</v>
      </c>
      <c r="I62" s="40" t="s">
        <v>289</v>
      </c>
      <c r="J62" s="48" t="b">
        <v>0</v>
      </c>
      <c r="K62" s="42" t="s">
        <v>290</v>
      </c>
      <c r="L62" s="49" t="b">
        <v>0</v>
      </c>
      <c r="M62" s="8" t="s">
        <v>321</v>
      </c>
      <c r="N62" s="8" t="s">
        <v>321</v>
      </c>
      <c r="O62" s="8" t="s">
        <v>321</v>
      </c>
      <c r="P62" s="8" t="s">
        <v>321</v>
      </c>
      <c r="Q62" s="66" t="str">
        <f>IFERROR($K$7-3,"")</f>
        <v/>
      </c>
      <c r="R62" s="92" t="str" cm="1">
        <f t="array" ref="R62">IFERROR(_xlfn.IFS($D$7=2,M61,$D$7=3,O61,$D$7=4,O61,$D$7=5,P61),"")</f>
        <v/>
      </c>
      <c r="S62" s="66" t="str" cm="1">
        <f t="array" ref="S62">IFERROR(_xlfn.IFS($D$7=2,3,$D$7=3,3,$D$7=4,3,$D$7=5,3),"")</f>
        <v/>
      </c>
      <c r="T62" s="92" t="str" cm="1">
        <f t="array" ref="T62">IFERROR(_xlfn.IFS($D$7=2,M65,$D$7=3,O65,$D$7=4,O65,$D$7=5,P65),"")</f>
        <v/>
      </c>
      <c r="U62" s="15" t="str" cm="1">
        <f t="array" ref="U62">IFERROR(_xlfn.IFS($D$7=2,M61,$D$7=3,O61,$D$7=4,P61,$D$7=5,P61),"")</f>
        <v/>
      </c>
      <c r="V62" s="15" t="str" cm="1">
        <f t="array" ref="V62">IFERROR(_xlfn.IFS($D$7=2,M65,$D$7=3,O65,$D$7=4,P65,$D$7=5,P65),"")</f>
        <v/>
      </c>
      <c r="W62" s="46"/>
      <c r="X62" s="46"/>
    </row>
    <row r="63" spans="1:24" ht="21" customHeight="1" x14ac:dyDescent="0.25">
      <c r="A63" s="77"/>
      <c r="B63" s="78"/>
      <c r="C63" s="41" t="s">
        <v>291</v>
      </c>
      <c r="D63" s="48" t="b">
        <v>0</v>
      </c>
      <c r="E63" s="40" t="s">
        <v>292</v>
      </c>
      <c r="F63" s="48" t="b">
        <v>0</v>
      </c>
      <c r="G63" s="40" t="s">
        <v>293</v>
      </c>
      <c r="H63" s="48" t="b">
        <v>0</v>
      </c>
      <c r="I63" s="40" t="s">
        <v>294</v>
      </c>
      <c r="J63" s="48" t="b">
        <v>0</v>
      </c>
      <c r="K63" s="42" t="s">
        <v>295</v>
      </c>
      <c r="L63" s="49" t="b">
        <v>0</v>
      </c>
      <c r="M63" s="10">
        <f>IF(M61&gt;=3,3,M61)</f>
        <v>0</v>
      </c>
      <c r="N63" s="10">
        <f>IF(N61&gt;=6,3,N61)</f>
        <v>0</v>
      </c>
      <c r="O63" s="10">
        <f>IF(O61&gt;=9,6,O61)</f>
        <v>0</v>
      </c>
      <c r="P63" s="10">
        <f>IF(P61&gt;=12,6,P61)</f>
        <v>0</v>
      </c>
      <c r="Q63" s="67"/>
      <c r="R63" s="93"/>
      <c r="S63" s="67"/>
      <c r="T63" s="93"/>
      <c r="U63" s="87" t="s">
        <v>76</v>
      </c>
      <c r="V63" s="87"/>
      <c r="W63" s="95" t="s">
        <v>76</v>
      </c>
      <c r="X63" s="95"/>
    </row>
    <row r="64" spans="1:24" ht="21" customHeight="1" x14ac:dyDescent="0.25">
      <c r="A64" s="77"/>
      <c r="B64" s="78"/>
      <c r="C64" s="41" t="s">
        <v>296</v>
      </c>
      <c r="D64" s="48" t="b">
        <v>0</v>
      </c>
      <c r="E64" s="40" t="s">
        <v>297</v>
      </c>
      <c r="F64" s="48" t="b">
        <v>0</v>
      </c>
      <c r="G64" s="40" t="s">
        <v>298</v>
      </c>
      <c r="H64" s="48" t="b">
        <v>0</v>
      </c>
      <c r="I64" s="40" t="s">
        <v>299</v>
      </c>
      <c r="J64" s="48" t="b">
        <v>0</v>
      </c>
      <c r="K64" s="42" t="s">
        <v>300</v>
      </c>
      <c r="L64" s="49" t="b">
        <v>0</v>
      </c>
      <c r="M64" s="8" t="s">
        <v>322</v>
      </c>
      <c r="N64" s="8" t="s">
        <v>322</v>
      </c>
      <c r="O64" s="8" t="s">
        <v>323</v>
      </c>
      <c r="P64" s="8" t="s">
        <v>323</v>
      </c>
      <c r="Q64" s="67"/>
      <c r="R64" s="93"/>
      <c r="S64" s="67"/>
      <c r="T64" s="93"/>
      <c r="U64" s="96">
        <f>IFERROR(IF(U62&gt;Q62,Q62/$K$7,U62/$K$7)+(V62/$K$7),0)</f>
        <v>0</v>
      </c>
      <c r="V64" s="97"/>
      <c r="W64" s="96">
        <f>IFERROR(IF(W62&gt;Q62,Q62/$K$7,W62/$K$7)+(X62/$K$7),0)</f>
        <v>0</v>
      </c>
      <c r="X64" s="97"/>
    </row>
    <row r="65" spans="1:29" ht="21" customHeight="1" x14ac:dyDescent="0.25">
      <c r="A65" s="77"/>
      <c r="B65" s="78"/>
      <c r="C65" s="41" t="s">
        <v>301</v>
      </c>
      <c r="D65" s="48" t="b">
        <v>0</v>
      </c>
      <c r="E65" s="40" t="s">
        <v>302</v>
      </c>
      <c r="F65" s="48" t="b">
        <v>0</v>
      </c>
      <c r="G65" s="40" t="s">
        <v>303</v>
      </c>
      <c r="H65" s="48" t="b">
        <v>0</v>
      </c>
      <c r="I65" s="40" t="s">
        <v>304</v>
      </c>
      <c r="J65" s="48" t="b">
        <v>0</v>
      </c>
      <c r="K65" s="42" t="s">
        <v>305</v>
      </c>
      <c r="L65" s="50" t="b">
        <v>0</v>
      </c>
      <c r="M65" s="9">
        <f>COUNTIF(F61:F66,TRUE)+ COUNTIF(H61:H66,TRUE)+ COUNTIF(J61:J66,TRUE)+ COUNTIF(L61:L66,TRUE)</f>
        <v>0</v>
      </c>
      <c r="N65" s="9">
        <f>COUNTIF(F61:F66,TRUE)+ COUNTIF(H61:H66,TRUE)+ COUNTIF(J61:J66,TRUE)+ COUNTIF(L61:L66,TRUE)</f>
        <v>0</v>
      </c>
      <c r="O65" s="9">
        <f>COUNTIF(H61:H66,TRUE)+ COUNTIF(J61:J66,TRUE)+ COUNTIF(L61:L66,TRUE)</f>
        <v>0</v>
      </c>
      <c r="P65" s="9">
        <f>COUNTIF(H61:H66,TRUE)+ COUNTIF(J61:J66,TRUE)+ COUNTIF(L61:L66,TRUE)</f>
        <v>0</v>
      </c>
      <c r="Q65" s="67"/>
      <c r="R65" s="93"/>
      <c r="S65" s="67"/>
      <c r="T65" s="93"/>
      <c r="U65" s="98" t="s">
        <v>87</v>
      </c>
      <c r="V65" s="98"/>
      <c r="W65" s="99" t="s">
        <v>87</v>
      </c>
      <c r="X65" s="99"/>
    </row>
    <row r="66" spans="1:29" ht="21" customHeight="1" x14ac:dyDescent="0.25">
      <c r="A66" s="77"/>
      <c r="B66" s="78"/>
      <c r="C66" s="43" t="s">
        <v>306</v>
      </c>
      <c r="D66" s="52" t="b">
        <v>0</v>
      </c>
      <c r="E66" s="44" t="s">
        <v>307</v>
      </c>
      <c r="F66" s="52" t="b">
        <v>0</v>
      </c>
      <c r="G66" s="44" t="s">
        <v>308</v>
      </c>
      <c r="H66" s="52" t="b">
        <v>0</v>
      </c>
      <c r="I66" s="44" t="s">
        <v>309</v>
      </c>
      <c r="J66" s="52" t="b">
        <v>0</v>
      </c>
      <c r="K66" s="45" t="s">
        <v>310</v>
      </c>
      <c r="L66" s="53" t="b">
        <v>0</v>
      </c>
      <c r="M66" s="16">
        <f>IF(M65&gt;=3,3,M65)</f>
        <v>0</v>
      </c>
      <c r="N66" s="16">
        <f t="shared" ref="N66:P66" si="7">IF(N65&gt;=3,3,N65)</f>
        <v>0</v>
      </c>
      <c r="O66" s="16">
        <f t="shared" si="7"/>
        <v>0</v>
      </c>
      <c r="P66" s="16">
        <f t="shared" si="7"/>
        <v>0</v>
      </c>
      <c r="Q66" s="67"/>
      <c r="R66" s="93"/>
      <c r="S66" s="67"/>
      <c r="T66" s="93"/>
      <c r="U66" s="113">
        <f>IF(U64&gt;=1,1,U64)</f>
        <v>0</v>
      </c>
      <c r="V66" s="113"/>
      <c r="W66" s="113">
        <f>IF(W64&gt;=1,1,W64)</f>
        <v>0</v>
      </c>
      <c r="X66" s="113"/>
    </row>
    <row r="67" spans="1:29" ht="21" customHeight="1" x14ac:dyDescent="0.25">
      <c r="A67" s="114" t="s">
        <v>311</v>
      </c>
      <c r="B67" s="115"/>
      <c r="C67" s="115"/>
      <c r="D67" s="115"/>
      <c r="E67" s="115"/>
      <c r="F67" s="115"/>
      <c r="G67" s="115"/>
      <c r="H67" s="115"/>
      <c r="I67" s="115"/>
      <c r="J67" s="115"/>
      <c r="K67" s="115"/>
      <c r="L67" s="115"/>
      <c r="M67" s="115"/>
      <c r="N67" s="115"/>
      <c r="O67" s="115"/>
      <c r="P67" s="115"/>
      <c r="Q67" s="115"/>
      <c r="R67" s="115"/>
      <c r="S67" s="115"/>
      <c r="T67" s="116"/>
      <c r="U67" s="111">
        <f>SUM(U16,U23,U30,U37,U44,U52,U59,U66)</f>
        <v>0</v>
      </c>
      <c r="V67" s="117"/>
      <c r="W67" s="111">
        <f>SUM(W16,W23,W30,W37,W44,W52,W59,W66)</f>
        <v>0</v>
      </c>
      <c r="X67" s="117"/>
      <c r="Z67" s="101" t="s">
        <v>312</v>
      </c>
      <c r="AA67" s="101"/>
      <c r="AB67" s="101"/>
      <c r="AC67" s="101"/>
    </row>
    <row r="68" spans="1:29" ht="21" customHeight="1" x14ac:dyDescent="0.25">
      <c r="A68" s="114" t="s">
        <v>313</v>
      </c>
      <c r="B68" s="115"/>
      <c r="C68" s="115"/>
      <c r="D68" s="115"/>
      <c r="E68" s="115"/>
      <c r="F68" s="115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6"/>
      <c r="U68" s="111">
        <f>(U67/8)*10</f>
        <v>0</v>
      </c>
      <c r="V68" s="112"/>
      <c r="W68" s="111">
        <f>(W67/8)*10</f>
        <v>0</v>
      </c>
      <c r="X68" s="112"/>
    </row>
  </sheetData>
  <sheetProtection algorithmName="SHA-512" hashValue="6CLDpa9av2Fjxx7H9CO754gXuENcV5IA+sRrqpRuLDmWk6yJCzWi5unFVmCNeopp/s0Pn/EpJtNTGog3Q2nIEQ==" saltValue="OTuj/DEZlSArctWYWAwkhg==" spinCount="100000" sheet="1" objects="1" scenarios="1" insertHyperlinks="0"/>
  <mergeCells count="168">
    <mergeCell ref="W68:X68"/>
    <mergeCell ref="U66:V66"/>
    <mergeCell ref="W66:X66"/>
    <mergeCell ref="A67:T67"/>
    <mergeCell ref="A68:T68"/>
    <mergeCell ref="U67:V67"/>
    <mergeCell ref="U68:V68"/>
    <mergeCell ref="W67:X67"/>
    <mergeCell ref="U63:V63"/>
    <mergeCell ref="W63:X63"/>
    <mergeCell ref="U64:V64"/>
    <mergeCell ref="W64:X64"/>
    <mergeCell ref="U65:V65"/>
    <mergeCell ref="W65:X65"/>
    <mergeCell ref="Q62:Q66"/>
    <mergeCell ref="R62:R66"/>
    <mergeCell ref="S62:S66"/>
    <mergeCell ref="T62:T66"/>
    <mergeCell ref="U58:V58"/>
    <mergeCell ref="W58:X58"/>
    <mergeCell ref="U59:V59"/>
    <mergeCell ref="W59:X59"/>
    <mergeCell ref="U60:V60"/>
    <mergeCell ref="W60:X60"/>
    <mergeCell ref="U53:V53"/>
    <mergeCell ref="W53:X53"/>
    <mergeCell ref="U56:V56"/>
    <mergeCell ref="W56:X56"/>
    <mergeCell ref="U57:V57"/>
    <mergeCell ref="W57:X57"/>
    <mergeCell ref="U50:V50"/>
    <mergeCell ref="W50:X50"/>
    <mergeCell ref="U51:V51"/>
    <mergeCell ref="W51:X51"/>
    <mergeCell ref="U52:V52"/>
    <mergeCell ref="W52:X52"/>
    <mergeCell ref="U43:V43"/>
    <mergeCell ref="W43:X43"/>
    <mergeCell ref="U44:V44"/>
    <mergeCell ref="W44:X44"/>
    <mergeCell ref="U45:X45"/>
    <mergeCell ref="U46:V46"/>
    <mergeCell ref="W46:X46"/>
    <mergeCell ref="U41:V41"/>
    <mergeCell ref="W41:X41"/>
    <mergeCell ref="U42:V42"/>
    <mergeCell ref="W42:X42"/>
    <mergeCell ref="U35:V35"/>
    <mergeCell ref="W35:X35"/>
    <mergeCell ref="U36:V36"/>
    <mergeCell ref="W36:X36"/>
    <mergeCell ref="U37:V37"/>
    <mergeCell ref="W37:X37"/>
    <mergeCell ref="U34:V34"/>
    <mergeCell ref="W34:X34"/>
    <mergeCell ref="U27:V27"/>
    <mergeCell ref="W27:X27"/>
    <mergeCell ref="U28:V28"/>
    <mergeCell ref="W28:X28"/>
    <mergeCell ref="U29:V29"/>
    <mergeCell ref="W29:X29"/>
    <mergeCell ref="U38:V38"/>
    <mergeCell ref="W38:X38"/>
    <mergeCell ref="U17:V17"/>
    <mergeCell ref="W17:X17"/>
    <mergeCell ref="U20:V20"/>
    <mergeCell ref="W20:X20"/>
    <mergeCell ref="U21:V21"/>
    <mergeCell ref="W21:X21"/>
    <mergeCell ref="U30:V30"/>
    <mergeCell ref="W30:X30"/>
    <mergeCell ref="U31:V31"/>
    <mergeCell ref="W31:X31"/>
    <mergeCell ref="W16:X16"/>
    <mergeCell ref="Q60:R60"/>
    <mergeCell ref="S60:T60"/>
    <mergeCell ref="Q53:R53"/>
    <mergeCell ref="S53:T53"/>
    <mergeCell ref="Q55:Q59"/>
    <mergeCell ref="R55:R59"/>
    <mergeCell ref="S55:S59"/>
    <mergeCell ref="T55:T59"/>
    <mergeCell ref="Q45:T45"/>
    <mergeCell ref="Q46:R46"/>
    <mergeCell ref="S46:T46"/>
    <mergeCell ref="Q48:Q52"/>
    <mergeCell ref="R48:R52"/>
    <mergeCell ref="S48:S52"/>
    <mergeCell ref="T48:T52"/>
    <mergeCell ref="U49:V49"/>
    <mergeCell ref="W49:X49"/>
    <mergeCell ref="U22:V22"/>
    <mergeCell ref="W22:X22"/>
    <mergeCell ref="U23:V23"/>
    <mergeCell ref="W23:X23"/>
    <mergeCell ref="U24:V24"/>
    <mergeCell ref="W24:X24"/>
    <mergeCell ref="Q40:Q44"/>
    <mergeCell ref="R40:R44"/>
    <mergeCell ref="S40:S44"/>
    <mergeCell ref="T40:T44"/>
    <mergeCell ref="Q31:R31"/>
    <mergeCell ref="S31:T31"/>
    <mergeCell ref="Q33:Q37"/>
    <mergeCell ref="R33:R37"/>
    <mergeCell ref="S33:S37"/>
    <mergeCell ref="T33:T37"/>
    <mergeCell ref="Z67:AC67"/>
    <mergeCell ref="A45:B45"/>
    <mergeCell ref="A46:B52"/>
    <mergeCell ref="A53:B59"/>
    <mergeCell ref="A60:B66"/>
    <mergeCell ref="C45:L45"/>
    <mergeCell ref="A17:B23"/>
    <mergeCell ref="Z17:AB17"/>
    <mergeCell ref="Z18:AB19"/>
    <mergeCell ref="A24:B30"/>
    <mergeCell ref="A31:B37"/>
    <mergeCell ref="A38:B44"/>
    <mergeCell ref="Q17:R17"/>
    <mergeCell ref="R19:R23"/>
    <mergeCell ref="S19:S23"/>
    <mergeCell ref="T19:T23"/>
    <mergeCell ref="Q24:R24"/>
    <mergeCell ref="S24:T24"/>
    <mergeCell ref="Q26:Q30"/>
    <mergeCell ref="R26:R30"/>
    <mergeCell ref="S26:S30"/>
    <mergeCell ref="T26:T30"/>
    <mergeCell ref="Q38:R38"/>
    <mergeCell ref="S38:T38"/>
    <mergeCell ref="S17:T17"/>
    <mergeCell ref="Q19:Q23"/>
    <mergeCell ref="F8:K8"/>
    <mergeCell ref="A9:B9"/>
    <mergeCell ref="C9:L9"/>
    <mergeCell ref="A10:B16"/>
    <mergeCell ref="Z10:AB16"/>
    <mergeCell ref="U9:X9"/>
    <mergeCell ref="U10:V10"/>
    <mergeCell ref="W10:X10"/>
    <mergeCell ref="U13:V13"/>
    <mergeCell ref="Q9:T9"/>
    <mergeCell ref="Q10:R10"/>
    <mergeCell ref="S10:T10"/>
    <mergeCell ref="Q12:Q16"/>
    <mergeCell ref="R12:R16"/>
    <mergeCell ref="S12:S16"/>
    <mergeCell ref="T12:T16"/>
    <mergeCell ref="W13:X13"/>
    <mergeCell ref="U14:V14"/>
    <mergeCell ref="W14:X14"/>
    <mergeCell ref="U15:V15"/>
    <mergeCell ref="W15:X15"/>
    <mergeCell ref="U16:V16"/>
    <mergeCell ref="D6:G6"/>
    <mergeCell ref="H6:J6"/>
    <mergeCell ref="D7:G7"/>
    <mergeCell ref="H7:J7"/>
    <mergeCell ref="A1:N1"/>
    <mergeCell ref="A2:N2"/>
    <mergeCell ref="A3:N3"/>
    <mergeCell ref="B4:G4"/>
    <mergeCell ref="H4:J4"/>
    <mergeCell ref="K4:S4"/>
    <mergeCell ref="K6:S6"/>
    <mergeCell ref="K7:S7"/>
    <mergeCell ref="B5:I5"/>
  </mergeCells>
  <phoneticPr fontId="17" type="noConversion"/>
  <conditionalFormatting sqref="C11:D16 C18:D23 C25:D30 C32:D37 C39:D44">
    <cfRule type="expression" dxfId="25" priority="7">
      <formula>$D$6=2</formula>
    </cfRule>
  </conditionalFormatting>
  <conditionalFormatting sqref="C47:D52 C54:D59 C61:D66">
    <cfRule type="expression" dxfId="24" priority="4">
      <formula>$D$7=2</formula>
    </cfRule>
  </conditionalFormatting>
  <conditionalFormatting sqref="C11:F16 C18:F23 C25:F30 C32:F37 C39:F44">
    <cfRule type="expression" dxfId="23" priority="6">
      <formula>$D$6=3</formula>
    </cfRule>
  </conditionalFormatting>
  <conditionalFormatting sqref="C47:F52 C54:F59 C61:F66">
    <cfRule type="expression" dxfId="22" priority="3">
      <formula>$D$7=3</formula>
    </cfRule>
  </conditionalFormatting>
  <conditionalFormatting sqref="C11:H16 C18:H23 C25:H30 C32:H37 C39:H44">
    <cfRule type="expression" dxfId="21" priority="5">
      <formula>$D$6=4</formula>
    </cfRule>
  </conditionalFormatting>
  <conditionalFormatting sqref="E11:L16 E18:L23 E25:L30 E32:L37 E39:L44">
    <cfRule type="expression" dxfId="20" priority="10">
      <formula>$D$6=2</formula>
    </cfRule>
  </conditionalFormatting>
  <conditionalFormatting sqref="E47:L52 E54:L59 E61:L66">
    <cfRule type="expression" dxfId="19" priority="1">
      <formula>$D$7=2</formula>
    </cfRule>
  </conditionalFormatting>
  <conditionalFormatting sqref="G11:L16 G18:L23 G25:L30 G32:L37 G39:L44">
    <cfRule type="expression" dxfId="18" priority="9">
      <formula>$D$6=3</formula>
    </cfRule>
  </conditionalFormatting>
  <conditionalFormatting sqref="G47:L52 G54:L59 G61:L66">
    <cfRule type="expression" dxfId="17" priority="2">
      <formula>$D$7=3</formula>
    </cfRule>
  </conditionalFormatting>
  <conditionalFormatting sqref="I11:L16 I18:L23 I25:L30 I32:L37 I39:L44">
    <cfRule type="expression" dxfId="16" priority="8">
      <formula>$D$6=4</formula>
    </cfRule>
  </conditionalFormatting>
  <conditionalFormatting sqref="R12:R16">
    <cfRule type="cellIs" dxfId="15" priority="26" operator="lessThan">
      <formula>$Q$12</formula>
    </cfRule>
  </conditionalFormatting>
  <conditionalFormatting sqref="R19:R23">
    <cfRule type="cellIs" dxfId="14" priority="24" operator="lessThan">
      <formula>$Q$19</formula>
    </cfRule>
  </conditionalFormatting>
  <conditionalFormatting sqref="R26:R30">
    <cfRule type="cellIs" dxfId="13" priority="22" operator="lessThan">
      <formula>$Q$26</formula>
    </cfRule>
  </conditionalFormatting>
  <conditionalFormatting sqref="R33:R37">
    <cfRule type="cellIs" dxfId="12" priority="20" operator="lessThan">
      <formula>$Q$33</formula>
    </cfRule>
  </conditionalFormatting>
  <conditionalFormatting sqref="R40:R44">
    <cfRule type="cellIs" dxfId="11" priority="18" operator="lessThan">
      <formula>$Q$40</formula>
    </cfRule>
  </conditionalFormatting>
  <conditionalFormatting sqref="R48:R52">
    <cfRule type="cellIs" dxfId="10" priority="16" operator="lessThan">
      <formula>$Q$48</formula>
    </cfRule>
  </conditionalFormatting>
  <conditionalFormatting sqref="R55:R59">
    <cfRule type="cellIs" dxfId="9" priority="14" operator="lessThan">
      <formula>$Q$55</formula>
    </cfRule>
  </conditionalFormatting>
  <conditionalFormatting sqref="R62:R66">
    <cfRule type="cellIs" dxfId="8" priority="12" operator="lessThan">
      <formula>$Q$62</formula>
    </cfRule>
  </conditionalFormatting>
  <conditionalFormatting sqref="T12:T16">
    <cfRule type="cellIs" dxfId="7" priority="25" operator="lessThan">
      <formula>$S$12</formula>
    </cfRule>
  </conditionalFormatting>
  <conditionalFormatting sqref="T19:T23">
    <cfRule type="cellIs" dxfId="6" priority="23" operator="lessThan">
      <formula>$S$19</formula>
    </cfRule>
  </conditionalFormatting>
  <conditionalFormatting sqref="T26:T30">
    <cfRule type="cellIs" dxfId="5" priority="21" operator="lessThan">
      <formula>$S$26</formula>
    </cfRule>
  </conditionalFormatting>
  <conditionalFormatting sqref="T33:T37">
    <cfRule type="cellIs" dxfId="4" priority="19" operator="lessThan">
      <formula>$S$33</formula>
    </cfRule>
  </conditionalFormatting>
  <conditionalFormatting sqref="T40:T44">
    <cfRule type="cellIs" dxfId="3" priority="17" operator="lessThan">
      <formula>$S$40</formula>
    </cfRule>
  </conditionalFormatting>
  <conditionalFormatting sqref="T48:T52">
    <cfRule type="cellIs" dxfId="2" priority="15" operator="lessThan">
      <formula>$S$48</formula>
    </cfRule>
  </conditionalFormatting>
  <conditionalFormatting sqref="T55:T59">
    <cfRule type="cellIs" dxfId="1" priority="13" operator="lessThan">
      <formula>$S$55</formula>
    </cfRule>
  </conditionalFormatting>
  <conditionalFormatting sqref="T62:T66">
    <cfRule type="cellIs" dxfId="0" priority="11" operator="lessThan">
      <formula>$S$62</formula>
    </cfRule>
  </conditionalFormatting>
  <hyperlinks>
    <hyperlink ref="A46:B52" r:id="rId1" display="1.  สภาวะผู้นำและศักยภาพเพื่อนำการปรับเปลี่ยน (Leadership &amp; Change Leadership)" xr:uid="{21AA09AF-1B50-47C2-982D-BCE2FB0C9269}"/>
    <hyperlink ref="A53:B59" r:id="rId2" display="2. วิสัยทัศน์และการวางกลยุทธ์ (Visioning &amp; Strategic Orientation)" xr:uid="{AA76F0A9-4765-4081-B350-C7531EA2DB75}"/>
    <hyperlink ref="A60:B66" r:id="rId3" display="3. การสั่งสมความเชี่ยวชาญในงานอาชีพ (Expertise)" xr:uid="{EA1F3AA5-6D9D-4DF7-8AFD-222475F6CDBB}"/>
    <hyperlink ref="A10:B16" r:id="rId4" display="1.  การมุ่งผลสัมฤทธิ์ (Achievement Motivation)" xr:uid="{7A1E33F0-8EB1-4A75-8E79-366346335104}"/>
    <hyperlink ref="A17:B23" r:id="rId5" display="2. บริการที่ดี (Service Mind)" xr:uid="{1DB24850-8F6A-4F80-88E7-E54E7C24AC9C}"/>
    <hyperlink ref="A24:B30" r:id="rId6" display="3. การสั่งสมความเชี่ยวชาญในงานอาชีพ (Expertise)" xr:uid="{7B0ADA47-8D5D-4C5E-ACFE-595540233F23}"/>
    <hyperlink ref="A31:B37" r:id="rId7" display="4. การยึดมั่นในความถูกต้องชอบธรรม และจริยธรรม (Integrity)" xr:uid="{CEEC59D4-3B3A-443E-AB0A-96CAB78BB1B8}"/>
    <hyperlink ref="A38:B44" r:id="rId8" display="5. การทำงานเป็นทีม (Teamwork)" xr:uid="{E3108658-75B7-45C3-B6A4-C887021B2CE4}"/>
  </hyperlinks>
  <pageMargins left="0.7" right="0.7" top="0.75" bottom="0.75" header="0.3" footer="0.3"/>
  <pageSetup orientation="portrait" r:id="rId9"/>
  <drawing r:id="rId10"/>
  <legacyDrawing r:id="rId11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12" name="Check Box 1">
              <controlPr defaultSize="0" autoFill="0" autoLine="0" autoPict="0">
                <anchor moveWithCells="1">
                  <from>
                    <xdr:col>3</xdr:col>
                    <xdr:colOff>85725</xdr:colOff>
                    <xdr:row>10</xdr:row>
                    <xdr:rowOff>38100</xdr:rowOff>
                  </from>
                  <to>
                    <xdr:col>4</xdr:col>
                    <xdr:colOff>28575</xdr:colOff>
                    <xdr:row>10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13" name="Check Box 2">
              <controlPr defaultSize="0" autoFill="0" autoLine="0" autoPict="0">
                <anchor moveWithCells="1">
                  <from>
                    <xdr:col>3</xdr:col>
                    <xdr:colOff>85725</xdr:colOff>
                    <xdr:row>11</xdr:row>
                    <xdr:rowOff>38100</xdr:rowOff>
                  </from>
                  <to>
                    <xdr:col>4</xdr:col>
                    <xdr:colOff>28575</xdr:colOff>
                    <xdr:row>11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14" name="Check Box 3">
              <controlPr defaultSize="0" autoFill="0" autoLine="0" autoPict="0">
                <anchor moveWithCells="1">
                  <from>
                    <xdr:col>3</xdr:col>
                    <xdr:colOff>85725</xdr:colOff>
                    <xdr:row>12</xdr:row>
                    <xdr:rowOff>38100</xdr:rowOff>
                  </from>
                  <to>
                    <xdr:col>4</xdr:col>
                    <xdr:colOff>28575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15" name="Check Box 4">
              <controlPr defaultSize="0" autoFill="0" autoLine="0" autoPict="0">
                <anchor moveWithCells="1">
                  <from>
                    <xdr:col>3</xdr:col>
                    <xdr:colOff>85725</xdr:colOff>
                    <xdr:row>13</xdr:row>
                    <xdr:rowOff>38100</xdr:rowOff>
                  </from>
                  <to>
                    <xdr:col>4</xdr:col>
                    <xdr:colOff>28575</xdr:colOff>
                    <xdr:row>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16" name="Check Box 5">
              <controlPr defaultSize="0" autoFill="0" autoLine="0" autoPict="0">
                <anchor moveWithCells="1">
                  <from>
                    <xdr:col>3</xdr:col>
                    <xdr:colOff>85725</xdr:colOff>
                    <xdr:row>14</xdr:row>
                    <xdr:rowOff>38100</xdr:rowOff>
                  </from>
                  <to>
                    <xdr:col>4</xdr:col>
                    <xdr:colOff>28575</xdr:colOff>
                    <xdr:row>14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17" name="Check Box 6">
              <controlPr defaultSize="0" autoFill="0" autoLine="0" autoPict="0">
                <anchor moveWithCells="1">
                  <from>
                    <xdr:col>3</xdr:col>
                    <xdr:colOff>85725</xdr:colOff>
                    <xdr:row>15</xdr:row>
                    <xdr:rowOff>38100</xdr:rowOff>
                  </from>
                  <to>
                    <xdr:col>4</xdr:col>
                    <xdr:colOff>28575</xdr:colOff>
                    <xdr:row>15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8" name="Check Box 7">
              <controlPr defaultSize="0" autoFill="0" autoLine="0" autoPict="0">
                <anchor moveWithCells="1">
                  <from>
                    <xdr:col>5</xdr:col>
                    <xdr:colOff>85725</xdr:colOff>
                    <xdr:row>10</xdr:row>
                    <xdr:rowOff>38100</xdr:rowOff>
                  </from>
                  <to>
                    <xdr:col>6</xdr:col>
                    <xdr:colOff>28575</xdr:colOff>
                    <xdr:row>10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9" name="Check Box 8">
              <controlPr defaultSize="0" autoFill="0" autoLine="0" autoPict="0">
                <anchor moveWithCells="1">
                  <from>
                    <xdr:col>5</xdr:col>
                    <xdr:colOff>85725</xdr:colOff>
                    <xdr:row>11</xdr:row>
                    <xdr:rowOff>38100</xdr:rowOff>
                  </from>
                  <to>
                    <xdr:col>6</xdr:col>
                    <xdr:colOff>28575</xdr:colOff>
                    <xdr:row>11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20" name="Check Box 9">
              <controlPr defaultSize="0" autoFill="0" autoLine="0" autoPict="0">
                <anchor moveWithCells="1">
                  <from>
                    <xdr:col>5</xdr:col>
                    <xdr:colOff>85725</xdr:colOff>
                    <xdr:row>12</xdr:row>
                    <xdr:rowOff>38100</xdr:rowOff>
                  </from>
                  <to>
                    <xdr:col>6</xdr:col>
                    <xdr:colOff>28575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21" name="Check Box 10">
              <controlPr defaultSize="0" autoFill="0" autoLine="0" autoPict="0">
                <anchor moveWithCells="1">
                  <from>
                    <xdr:col>5</xdr:col>
                    <xdr:colOff>85725</xdr:colOff>
                    <xdr:row>13</xdr:row>
                    <xdr:rowOff>38100</xdr:rowOff>
                  </from>
                  <to>
                    <xdr:col>6</xdr:col>
                    <xdr:colOff>28575</xdr:colOff>
                    <xdr:row>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22" name="Check Box 11">
              <controlPr defaultSize="0" autoFill="0" autoLine="0" autoPict="0">
                <anchor moveWithCells="1">
                  <from>
                    <xdr:col>5</xdr:col>
                    <xdr:colOff>85725</xdr:colOff>
                    <xdr:row>14</xdr:row>
                    <xdr:rowOff>38100</xdr:rowOff>
                  </from>
                  <to>
                    <xdr:col>6</xdr:col>
                    <xdr:colOff>28575</xdr:colOff>
                    <xdr:row>14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23" name="Check Box 12">
              <controlPr defaultSize="0" autoFill="0" autoLine="0" autoPict="0">
                <anchor moveWithCells="1">
                  <from>
                    <xdr:col>5</xdr:col>
                    <xdr:colOff>85725</xdr:colOff>
                    <xdr:row>15</xdr:row>
                    <xdr:rowOff>38100</xdr:rowOff>
                  </from>
                  <to>
                    <xdr:col>6</xdr:col>
                    <xdr:colOff>28575</xdr:colOff>
                    <xdr:row>15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24" name="Check Box 13">
              <controlPr defaultSize="0" autoFill="0" autoLine="0" autoPict="0">
                <anchor moveWithCells="1">
                  <from>
                    <xdr:col>7</xdr:col>
                    <xdr:colOff>85725</xdr:colOff>
                    <xdr:row>10</xdr:row>
                    <xdr:rowOff>38100</xdr:rowOff>
                  </from>
                  <to>
                    <xdr:col>8</xdr:col>
                    <xdr:colOff>28575</xdr:colOff>
                    <xdr:row>10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25" name="Check Box 14">
              <controlPr defaultSize="0" autoFill="0" autoLine="0" autoPict="0">
                <anchor moveWithCells="1">
                  <from>
                    <xdr:col>7</xdr:col>
                    <xdr:colOff>85725</xdr:colOff>
                    <xdr:row>11</xdr:row>
                    <xdr:rowOff>38100</xdr:rowOff>
                  </from>
                  <to>
                    <xdr:col>8</xdr:col>
                    <xdr:colOff>28575</xdr:colOff>
                    <xdr:row>11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26" name="Check Box 15">
              <controlPr defaultSize="0" autoFill="0" autoLine="0" autoPict="0">
                <anchor moveWithCells="1">
                  <from>
                    <xdr:col>7</xdr:col>
                    <xdr:colOff>85725</xdr:colOff>
                    <xdr:row>12</xdr:row>
                    <xdr:rowOff>38100</xdr:rowOff>
                  </from>
                  <to>
                    <xdr:col>8</xdr:col>
                    <xdr:colOff>28575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27" name="Check Box 16">
              <controlPr defaultSize="0" autoFill="0" autoLine="0" autoPict="0">
                <anchor moveWithCells="1">
                  <from>
                    <xdr:col>7</xdr:col>
                    <xdr:colOff>85725</xdr:colOff>
                    <xdr:row>13</xdr:row>
                    <xdr:rowOff>38100</xdr:rowOff>
                  </from>
                  <to>
                    <xdr:col>8</xdr:col>
                    <xdr:colOff>28575</xdr:colOff>
                    <xdr:row>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8" name="Check Box 17">
              <controlPr defaultSize="0" autoFill="0" autoLine="0" autoPict="0">
                <anchor moveWithCells="1">
                  <from>
                    <xdr:col>7</xdr:col>
                    <xdr:colOff>85725</xdr:colOff>
                    <xdr:row>14</xdr:row>
                    <xdr:rowOff>38100</xdr:rowOff>
                  </from>
                  <to>
                    <xdr:col>8</xdr:col>
                    <xdr:colOff>28575</xdr:colOff>
                    <xdr:row>14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9" name="Check Box 18">
              <controlPr defaultSize="0" autoFill="0" autoLine="0" autoPict="0">
                <anchor moveWithCells="1">
                  <from>
                    <xdr:col>7</xdr:col>
                    <xdr:colOff>85725</xdr:colOff>
                    <xdr:row>15</xdr:row>
                    <xdr:rowOff>38100</xdr:rowOff>
                  </from>
                  <to>
                    <xdr:col>8</xdr:col>
                    <xdr:colOff>28575</xdr:colOff>
                    <xdr:row>15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30" name="Check Box 19">
              <controlPr defaultSize="0" autoFill="0" autoLine="0" autoPict="0">
                <anchor moveWithCells="1">
                  <from>
                    <xdr:col>9</xdr:col>
                    <xdr:colOff>85725</xdr:colOff>
                    <xdr:row>10</xdr:row>
                    <xdr:rowOff>38100</xdr:rowOff>
                  </from>
                  <to>
                    <xdr:col>10</xdr:col>
                    <xdr:colOff>28575</xdr:colOff>
                    <xdr:row>10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31" name="Check Box 20">
              <controlPr defaultSize="0" autoFill="0" autoLine="0" autoPict="0">
                <anchor moveWithCells="1">
                  <from>
                    <xdr:col>9</xdr:col>
                    <xdr:colOff>85725</xdr:colOff>
                    <xdr:row>11</xdr:row>
                    <xdr:rowOff>38100</xdr:rowOff>
                  </from>
                  <to>
                    <xdr:col>10</xdr:col>
                    <xdr:colOff>28575</xdr:colOff>
                    <xdr:row>11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32" name="Check Box 21">
              <controlPr defaultSize="0" autoFill="0" autoLine="0" autoPict="0">
                <anchor moveWithCells="1">
                  <from>
                    <xdr:col>9</xdr:col>
                    <xdr:colOff>85725</xdr:colOff>
                    <xdr:row>12</xdr:row>
                    <xdr:rowOff>38100</xdr:rowOff>
                  </from>
                  <to>
                    <xdr:col>10</xdr:col>
                    <xdr:colOff>28575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33" name="Check Box 22">
              <controlPr defaultSize="0" autoFill="0" autoLine="0" autoPict="0">
                <anchor moveWithCells="1">
                  <from>
                    <xdr:col>9</xdr:col>
                    <xdr:colOff>85725</xdr:colOff>
                    <xdr:row>13</xdr:row>
                    <xdr:rowOff>38100</xdr:rowOff>
                  </from>
                  <to>
                    <xdr:col>10</xdr:col>
                    <xdr:colOff>28575</xdr:colOff>
                    <xdr:row>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34" name="Check Box 23">
              <controlPr defaultSize="0" autoFill="0" autoLine="0" autoPict="0">
                <anchor moveWithCells="1">
                  <from>
                    <xdr:col>9</xdr:col>
                    <xdr:colOff>85725</xdr:colOff>
                    <xdr:row>14</xdr:row>
                    <xdr:rowOff>38100</xdr:rowOff>
                  </from>
                  <to>
                    <xdr:col>10</xdr:col>
                    <xdr:colOff>28575</xdr:colOff>
                    <xdr:row>14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35" name="Check Box 24">
              <controlPr defaultSize="0" autoFill="0" autoLine="0" autoPict="0">
                <anchor moveWithCells="1">
                  <from>
                    <xdr:col>9</xdr:col>
                    <xdr:colOff>85725</xdr:colOff>
                    <xdr:row>15</xdr:row>
                    <xdr:rowOff>38100</xdr:rowOff>
                  </from>
                  <to>
                    <xdr:col>10</xdr:col>
                    <xdr:colOff>28575</xdr:colOff>
                    <xdr:row>15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36" name="Check Box 25">
              <controlPr defaultSize="0" autoFill="0" autoLine="0" autoPict="0">
                <anchor moveWithCells="1">
                  <from>
                    <xdr:col>11</xdr:col>
                    <xdr:colOff>85725</xdr:colOff>
                    <xdr:row>10</xdr:row>
                    <xdr:rowOff>38100</xdr:rowOff>
                  </from>
                  <to>
                    <xdr:col>16</xdr:col>
                    <xdr:colOff>28575</xdr:colOff>
                    <xdr:row>10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37" name="Check Box 26">
              <controlPr defaultSize="0" autoFill="0" autoLine="0" autoPict="0">
                <anchor moveWithCells="1">
                  <from>
                    <xdr:col>11</xdr:col>
                    <xdr:colOff>85725</xdr:colOff>
                    <xdr:row>11</xdr:row>
                    <xdr:rowOff>38100</xdr:rowOff>
                  </from>
                  <to>
                    <xdr:col>16</xdr:col>
                    <xdr:colOff>28575</xdr:colOff>
                    <xdr:row>11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38" name="Check Box 27">
              <controlPr defaultSize="0" autoFill="0" autoLine="0" autoPict="0">
                <anchor moveWithCells="1">
                  <from>
                    <xdr:col>11</xdr:col>
                    <xdr:colOff>85725</xdr:colOff>
                    <xdr:row>12</xdr:row>
                    <xdr:rowOff>38100</xdr:rowOff>
                  </from>
                  <to>
                    <xdr:col>16</xdr:col>
                    <xdr:colOff>28575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9" name="Check Box 28">
              <controlPr defaultSize="0" autoFill="0" autoLine="0" autoPict="0">
                <anchor moveWithCells="1">
                  <from>
                    <xdr:col>11</xdr:col>
                    <xdr:colOff>85725</xdr:colOff>
                    <xdr:row>13</xdr:row>
                    <xdr:rowOff>38100</xdr:rowOff>
                  </from>
                  <to>
                    <xdr:col>16</xdr:col>
                    <xdr:colOff>28575</xdr:colOff>
                    <xdr:row>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40" name="Check Box 29">
              <controlPr defaultSize="0" autoFill="0" autoLine="0" autoPict="0">
                <anchor moveWithCells="1">
                  <from>
                    <xdr:col>11</xdr:col>
                    <xdr:colOff>85725</xdr:colOff>
                    <xdr:row>14</xdr:row>
                    <xdr:rowOff>38100</xdr:rowOff>
                  </from>
                  <to>
                    <xdr:col>16</xdr:col>
                    <xdr:colOff>28575</xdr:colOff>
                    <xdr:row>14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41" name="Check Box 30">
              <controlPr defaultSize="0" autoFill="0" autoLine="0" autoPict="0">
                <anchor moveWithCells="1">
                  <from>
                    <xdr:col>11</xdr:col>
                    <xdr:colOff>85725</xdr:colOff>
                    <xdr:row>15</xdr:row>
                    <xdr:rowOff>38100</xdr:rowOff>
                  </from>
                  <to>
                    <xdr:col>16</xdr:col>
                    <xdr:colOff>28575</xdr:colOff>
                    <xdr:row>15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42" name="Check Box 32">
              <controlPr defaultSize="0" autoFill="0" autoLine="0" autoPict="0">
                <anchor moveWithCells="1">
                  <from>
                    <xdr:col>3</xdr:col>
                    <xdr:colOff>85725</xdr:colOff>
                    <xdr:row>17</xdr:row>
                    <xdr:rowOff>38100</xdr:rowOff>
                  </from>
                  <to>
                    <xdr:col>4</xdr:col>
                    <xdr:colOff>28575</xdr:colOff>
                    <xdr:row>17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43" name="Check Box 33">
              <controlPr defaultSize="0" autoFill="0" autoLine="0" autoPict="0">
                <anchor moveWithCells="1">
                  <from>
                    <xdr:col>3</xdr:col>
                    <xdr:colOff>85725</xdr:colOff>
                    <xdr:row>18</xdr:row>
                    <xdr:rowOff>38100</xdr:rowOff>
                  </from>
                  <to>
                    <xdr:col>4</xdr:col>
                    <xdr:colOff>28575</xdr:colOff>
                    <xdr:row>18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44" name="Check Box 34">
              <controlPr defaultSize="0" autoFill="0" autoLine="0" autoPict="0">
                <anchor moveWithCells="1">
                  <from>
                    <xdr:col>3</xdr:col>
                    <xdr:colOff>85725</xdr:colOff>
                    <xdr:row>19</xdr:row>
                    <xdr:rowOff>38100</xdr:rowOff>
                  </from>
                  <to>
                    <xdr:col>4</xdr:col>
                    <xdr:colOff>28575</xdr:colOff>
                    <xdr:row>19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45" name="Check Box 35">
              <controlPr defaultSize="0" autoFill="0" autoLine="0" autoPict="0">
                <anchor moveWithCells="1">
                  <from>
                    <xdr:col>3</xdr:col>
                    <xdr:colOff>85725</xdr:colOff>
                    <xdr:row>20</xdr:row>
                    <xdr:rowOff>38100</xdr:rowOff>
                  </from>
                  <to>
                    <xdr:col>4</xdr:col>
                    <xdr:colOff>28575</xdr:colOff>
                    <xdr:row>20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46" name="Check Box 36">
              <controlPr defaultSize="0" autoFill="0" autoLine="0" autoPict="0">
                <anchor moveWithCells="1">
                  <from>
                    <xdr:col>3</xdr:col>
                    <xdr:colOff>85725</xdr:colOff>
                    <xdr:row>21</xdr:row>
                    <xdr:rowOff>38100</xdr:rowOff>
                  </from>
                  <to>
                    <xdr:col>4</xdr:col>
                    <xdr:colOff>28575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47" name="Check Box 37">
              <controlPr defaultSize="0" autoFill="0" autoLine="0" autoPict="0">
                <anchor moveWithCells="1">
                  <from>
                    <xdr:col>3</xdr:col>
                    <xdr:colOff>85725</xdr:colOff>
                    <xdr:row>22</xdr:row>
                    <xdr:rowOff>38100</xdr:rowOff>
                  </from>
                  <to>
                    <xdr:col>4</xdr:col>
                    <xdr:colOff>28575</xdr:colOff>
                    <xdr:row>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8" name="Check Box 38">
              <controlPr defaultSize="0" autoFill="0" autoLine="0" autoPict="0">
                <anchor moveWithCells="1">
                  <from>
                    <xdr:col>5</xdr:col>
                    <xdr:colOff>85725</xdr:colOff>
                    <xdr:row>17</xdr:row>
                    <xdr:rowOff>38100</xdr:rowOff>
                  </from>
                  <to>
                    <xdr:col>6</xdr:col>
                    <xdr:colOff>28575</xdr:colOff>
                    <xdr:row>17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9" name="Check Box 39">
              <controlPr defaultSize="0" autoFill="0" autoLine="0" autoPict="0">
                <anchor moveWithCells="1">
                  <from>
                    <xdr:col>5</xdr:col>
                    <xdr:colOff>85725</xdr:colOff>
                    <xdr:row>18</xdr:row>
                    <xdr:rowOff>38100</xdr:rowOff>
                  </from>
                  <to>
                    <xdr:col>6</xdr:col>
                    <xdr:colOff>28575</xdr:colOff>
                    <xdr:row>18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50" name="Check Box 40">
              <controlPr defaultSize="0" autoFill="0" autoLine="0" autoPict="0">
                <anchor moveWithCells="1">
                  <from>
                    <xdr:col>5</xdr:col>
                    <xdr:colOff>85725</xdr:colOff>
                    <xdr:row>19</xdr:row>
                    <xdr:rowOff>38100</xdr:rowOff>
                  </from>
                  <to>
                    <xdr:col>6</xdr:col>
                    <xdr:colOff>28575</xdr:colOff>
                    <xdr:row>19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51" name="Check Box 41">
              <controlPr defaultSize="0" autoFill="0" autoLine="0" autoPict="0">
                <anchor moveWithCells="1">
                  <from>
                    <xdr:col>5</xdr:col>
                    <xdr:colOff>85725</xdr:colOff>
                    <xdr:row>20</xdr:row>
                    <xdr:rowOff>38100</xdr:rowOff>
                  </from>
                  <to>
                    <xdr:col>6</xdr:col>
                    <xdr:colOff>28575</xdr:colOff>
                    <xdr:row>20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52" name="Check Box 42">
              <controlPr defaultSize="0" autoFill="0" autoLine="0" autoPict="0">
                <anchor moveWithCells="1">
                  <from>
                    <xdr:col>5</xdr:col>
                    <xdr:colOff>85725</xdr:colOff>
                    <xdr:row>21</xdr:row>
                    <xdr:rowOff>38100</xdr:rowOff>
                  </from>
                  <to>
                    <xdr:col>6</xdr:col>
                    <xdr:colOff>28575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53" name="Check Box 43">
              <controlPr defaultSize="0" autoFill="0" autoLine="0" autoPict="0">
                <anchor moveWithCells="1">
                  <from>
                    <xdr:col>5</xdr:col>
                    <xdr:colOff>85725</xdr:colOff>
                    <xdr:row>22</xdr:row>
                    <xdr:rowOff>38100</xdr:rowOff>
                  </from>
                  <to>
                    <xdr:col>6</xdr:col>
                    <xdr:colOff>28575</xdr:colOff>
                    <xdr:row>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54" name="Check Box 44">
              <controlPr defaultSize="0" autoFill="0" autoLine="0" autoPict="0">
                <anchor moveWithCells="1">
                  <from>
                    <xdr:col>7</xdr:col>
                    <xdr:colOff>85725</xdr:colOff>
                    <xdr:row>17</xdr:row>
                    <xdr:rowOff>38100</xdr:rowOff>
                  </from>
                  <to>
                    <xdr:col>8</xdr:col>
                    <xdr:colOff>28575</xdr:colOff>
                    <xdr:row>17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55" name="Check Box 45">
              <controlPr defaultSize="0" autoFill="0" autoLine="0" autoPict="0">
                <anchor moveWithCells="1">
                  <from>
                    <xdr:col>7</xdr:col>
                    <xdr:colOff>85725</xdr:colOff>
                    <xdr:row>18</xdr:row>
                    <xdr:rowOff>38100</xdr:rowOff>
                  </from>
                  <to>
                    <xdr:col>8</xdr:col>
                    <xdr:colOff>28575</xdr:colOff>
                    <xdr:row>18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56" name="Check Box 46">
              <controlPr defaultSize="0" autoFill="0" autoLine="0" autoPict="0">
                <anchor moveWithCells="1">
                  <from>
                    <xdr:col>7</xdr:col>
                    <xdr:colOff>85725</xdr:colOff>
                    <xdr:row>19</xdr:row>
                    <xdr:rowOff>38100</xdr:rowOff>
                  </from>
                  <to>
                    <xdr:col>8</xdr:col>
                    <xdr:colOff>28575</xdr:colOff>
                    <xdr:row>19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57" name="Check Box 47">
              <controlPr defaultSize="0" autoFill="0" autoLine="0" autoPict="0">
                <anchor moveWithCells="1">
                  <from>
                    <xdr:col>7</xdr:col>
                    <xdr:colOff>85725</xdr:colOff>
                    <xdr:row>20</xdr:row>
                    <xdr:rowOff>38100</xdr:rowOff>
                  </from>
                  <to>
                    <xdr:col>8</xdr:col>
                    <xdr:colOff>28575</xdr:colOff>
                    <xdr:row>20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58" name="Check Box 48">
              <controlPr defaultSize="0" autoFill="0" autoLine="0" autoPict="0">
                <anchor moveWithCells="1">
                  <from>
                    <xdr:col>7</xdr:col>
                    <xdr:colOff>85725</xdr:colOff>
                    <xdr:row>21</xdr:row>
                    <xdr:rowOff>38100</xdr:rowOff>
                  </from>
                  <to>
                    <xdr:col>8</xdr:col>
                    <xdr:colOff>28575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59" name="Check Box 49">
              <controlPr defaultSize="0" autoFill="0" autoLine="0" autoPict="0">
                <anchor moveWithCells="1">
                  <from>
                    <xdr:col>7</xdr:col>
                    <xdr:colOff>85725</xdr:colOff>
                    <xdr:row>22</xdr:row>
                    <xdr:rowOff>38100</xdr:rowOff>
                  </from>
                  <to>
                    <xdr:col>8</xdr:col>
                    <xdr:colOff>28575</xdr:colOff>
                    <xdr:row>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60" name="Check Box 50">
              <controlPr defaultSize="0" autoFill="0" autoLine="0" autoPict="0">
                <anchor moveWithCells="1">
                  <from>
                    <xdr:col>9</xdr:col>
                    <xdr:colOff>85725</xdr:colOff>
                    <xdr:row>17</xdr:row>
                    <xdr:rowOff>38100</xdr:rowOff>
                  </from>
                  <to>
                    <xdr:col>10</xdr:col>
                    <xdr:colOff>28575</xdr:colOff>
                    <xdr:row>17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61" name="Check Box 51">
              <controlPr defaultSize="0" autoFill="0" autoLine="0" autoPict="0">
                <anchor moveWithCells="1">
                  <from>
                    <xdr:col>9</xdr:col>
                    <xdr:colOff>85725</xdr:colOff>
                    <xdr:row>18</xdr:row>
                    <xdr:rowOff>38100</xdr:rowOff>
                  </from>
                  <to>
                    <xdr:col>10</xdr:col>
                    <xdr:colOff>28575</xdr:colOff>
                    <xdr:row>18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62" name="Check Box 52">
              <controlPr defaultSize="0" autoFill="0" autoLine="0" autoPict="0">
                <anchor moveWithCells="1">
                  <from>
                    <xdr:col>9</xdr:col>
                    <xdr:colOff>85725</xdr:colOff>
                    <xdr:row>19</xdr:row>
                    <xdr:rowOff>38100</xdr:rowOff>
                  </from>
                  <to>
                    <xdr:col>10</xdr:col>
                    <xdr:colOff>28575</xdr:colOff>
                    <xdr:row>19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63" name="Check Box 53">
              <controlPr defaultSize="0" autoFill="0" autoLine="0" autoPict="0">
                <anchor moveWithCells="1">
                  <from>
                    <xdr:col>9</xdr:col>
                    <xdr:colOff>85725</xdr:colOff>
                    <xdr:row>20</xdr:row>
                    <xdr:rowOff>38100</xdr:rowOff>
                  </from>
                  <to>
                    <xdr:col>10</xdr:col>
                    <xdr:colOff>28575</xdr:colOff>
                    <xdr:row>20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64" name="Check Box 54">
              <controlPr defaultSize="0" autoFill="0" autoLine="0" autoPict="0">
                <anchor moveWithCells="1">
                  <from>
                    <xdr:col>9</xdr:col>
                    <xdr:colOff>85725</xdr:colOff>
                    <xdr:row>21</xdr:row>
                    <xdr:rowOff>38100</xdr:rowOff>
                  </from>
                  <to>
                    <xdr:col>10</xdr:col>
                    <xdr:colOff>28575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65" name="Check Box 55">
              <controlPr defaultSize="0" autoFill="0" autoLine="0" autoPict="0">
                <anchor moveWithCells="1">
                  <from>
                    <xdr:col>9</xdr:col>
                    <xdr:colOff>85725</xdr:colOff>
                    <xdr:row>22</xdr:row>
                    <xdr:rowOff>38100</xdr:rowOff>
                  </from>
                  <to>
                    <xdr:col>10</xdr:col>
                    <xdr:colOff>28575</xdr:colOff>
                    <xdr:row>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66" name="Check Box 56">
              <controlPr defaultSize="0" autoFill="0" autoLine="0" autoPict="0">
                <anchor moveWithCells="1">
                  <from>
                    <xdr:col>11</xdr:col>
                    <xdr:colOff>85725</xdr:colOff>
                    <xdr:row>17</xdr:row>
                    <xdr:rowOff>38100</xdr:rowOff>
                  </from>
                  <to>
                    <xdr:col>16</xdr:col>
                    <xdr:colOff>28575</xdr:colOff>
                    <xdr:row>17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67" name="Check Box 57">
              <controlPr defaultSize="0" autoFill="0" autoLine="0" autoPict="0">
                <anchor moveWithCells="1">
                  <from>
                    <xdr:col>11</xdr:col>
                    <xdr:colOff>85725</xdr:colOff>
                    <xdr:row>18</xdr:row>
                    <xdr:rowOff>38100</xdr:rowOff>
                  </from>
                  <to>
                    <xdr:col>16</xdr:col>
                    <xdr:colOff>28575</xdr:colOff>
                    <xdr:row>18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68" name="Check Box 58">
              <controlPr defaultSize="0" autoFill="0" autoLine="0" autoPict="0">
                <anchor moveWithCells="1">
                  <from>
                    <xdr:col>11</xdr:col>
                    <xdr:colOff>85725</xdr:colOff>
                    <xdr:row>19</xdr:row>
                    <xdr:rowOff>38100</xdr:rowOff>
                  </from>
                  <to>
                    <xdr:col>16</xdr:col>
                    <xdr:colOff>28575</xdr:colOff>
                    <xdr:row>19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69" name="Check Box 59">
              <controlPr defaultSize="0" autoFill="0" autoLine="0" autoPict="0">
                <anchor moveWithCells="1">
                  <from>
                    <xdr:col>11</xdr:col>
                    <xdr:colOff>85725</xdr:colOff>
                    <xdr:row>20</xdr:row>
                    <xdr:rowOff>38100</xdr:rowOff>
                  </from>
                  <to>
                    <xdr:col>16</xdr:col>
                    <xdr:colOff>28575</xdr:colOff>
                    <xdr:row>20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70" name="Check Box 60">
              <controlPr defaultSize="0" autoFill="0" autoLine="0" autoPict="0">
                <anchor moveWithCells="1">
                  <from>
                    <xdr:col>11</xdr:col>
                    <xdr:colOff>85725</xdr:colOff>
                    <xdr:row>21</xdr:row>
                    <xdr:rowOff>38100</xdr:rowOff>
                  </from>
                  <to>
                    <xdr:col>16</xdr:col>
                    <xdr:colOff>28575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71" name="Check Box 61">
              <controlPr defaultSize="0" autoFill="0" autoLine="0" autoPict="0">
                <anchor moveWithCells="1">
                  <from>
                    <xdr:col>11</xdr:col>
                    <xdr:colOff>85725</xdr:colOff>
                    <xdr:row>22</xdr:row>
                    <xdr:rowOff>38100</xdr:rowOff>
                  </from>
                  <to>
                    <xdr:col>16</xdr:col>
                    <xdr:colOff>28575</xdr:colOff>
                    <xdr:row>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72" name="Check Box 62">
              <controlPr defaultSize="0" autoFill="0" autoLine="0" autoPict="0">
                <anchor moveWithCells="1">
                  <from>
                    <xdr:col>3</xdr:col>
                    <xdr:colOff>85725</xdr:colOff>
                    <xdr:row>24</xdr:row>
                    <xdr:rowOff>38100</xdr:rowOff>
                  </from>
                  <to>
                    <xdr:col>4</xdr:col>
                    <xdr:colOff>28575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73" name="Check Box 63">
              <controlPr defaultSize="0" autoFill="0" autoLine="0" autoPict="0">
                <anchor moveWithCells="1">
                  <from>
                    <xdr:col>3</xdr:col>
                    <xdr:colOff>85725</xdr:colOff>
                    <xdr:row>25</xdr:row>
                    <xdr:rowOff>38100</xdr:rowOff>
                  </from>
                  <to>
                    <xdr:col>4</xdr:col>
                    <xdr:colOff>28575</xdr:colOff>
                    <xdr:row>25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74" name="Check Box 64">
              <controlPr defaultSize="0" autoFill="0" autoLine="0" autoPict="0">
                <anchor moveWithCells="1">
                  <from>
                    <xdr:col>3</xdr:col>
                    <xdr:colOff>85725</xdr:colOff>
                    <xdr:row>26</xdr:row>
                    <xdr:rowOff>38100</xdr:rowOff>
                  </from>
                  <to>
                    <xdr:col>4</xdr:col>
                    <xdr:colOff>28575</xdr:colOff>
                    <xdr:row>26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75" name="Check Box 65">
              <controlPr defaultSize="0" autoFill="0" autoLine="0" autoPict="0">
                <anchor moveWithCells="1">
                  <from>
                    <xdr:col>3</xdr:col>
                    <xdr:colOff>85725</xdr:colOff>
                    <xdr:row>27</xdr:row>
                    <xdr:rowOff>38100</xdr:rowOff>
                  </from>
                  <to>
                    <xdr:col>4</xdr:col>
                    <xdr:colOff>28575</xdr:colOff>
                    <xdr:row>27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76" name="Check Box 66">
              <controlPr defaultSize="0" autoFill="0" autoLine="0" autoPict="0">
                <anchor moveWithCells="1">
                  <from>
                    <xdr:col>3</xdr:col>
                    <xdr:colOff>85725</xdr:colOff>
                    <xdr:row>28</xdr:row>
                    <xdr:rowOff>38100</xdr:rowOff>
                  </from>
                  <to>
                    <xdr:col>4</xdr:col>
                    <xdr:colOff>28575</xdr:colOff>
                    <xdr:row>28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77" name="Check Box 67">
              <controlPr defaultSize="0" autoFill="0" autoLine="0" autoPict="0">
                <anchor moveWithCells="1">
                  <from>
                    <xdr:col>3</xdr:col>
                    <xdr:colOff>85725</xdr:colOff>
                    <xdr:row>29</xdr:row>
                    <xdr:rowOff>38100</xdr:rowOff>
                  </from>
                  <to>
                    <xdr:col>4</xdr:col>
                    <xdr:colOff>28575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78" name="Check Box 68">
              <controlPr defaultSize="0" autoFill="0" autoLine="0" autoPict="0">
                <anchor moveWithCells="1">
                  <from>
                    <xdr:col>5</xdr:col>
                    <xdr:colOff>85725</xdr:colOff>
                    <xdr:row>24</xdr:row>
                    <xdr:rowOff>38100</xdr:rowOff>
                  </from>
                  <to>
                    <xdr:col>6</xdr:col>
                    <xdr:colOff>28575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79" name="Check Box 69">
              <controlPr defaultSize="0" autoFill="0" autoLine="0" autoPict="0">
                <anchor moveWithCells="1">
                  <from>
                    <xdr:col>5</xdr:col>
                    <xdr:colOff>85725</xdr:colOff>
                    <xdr:row>25</xdr:row>
                    <xdr:rowOff>38100</xdr:rowOff>
                  </from>
                  <to>
                    <xdr:col>6</xdr:col>
                    <xdr:colOff>28575</xdr:colOff>
                    <xdr:row>25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80" name="Check Box 70">
              <controlPr defaultSize="0" autoFill="0" autoLine="0" autoPict="0">
                <anchor moveWithCells="1">
                  <from>
                    <xdr:col>5</xdr:col>
                    <xdr:colOff>85725</xdr:colOff>
                    <xdr:row>26</xdr:row>
                    <xdr:rowOff>38100</xdr:rowOff>
                  </from>
                  <to>
                    <xdr:col>6</xdr:col>
                    <xdr:colOff>28575</xdr:colOff>
                    <xdr:row>26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81" name="Check Box 71">
              <controlPr defaultSize="0" autoFill="0" autoLine="0" autoPict="0">
                <anchor moveWithCells="1">
                  <from>
                    <xdr:col>5</xdr:col>
                    <xdr:colOff>85725</xdr:colOff>
                    <xdr:row>27</xdr:row>
                    <xdr:rowOff>38100</xdr:rowOff>
                  </from>
                  <to>
                    <xdr:col>6</xdr:col>
                    <xdr:colOff>28575</xdr:colOff>
                    <xdr:row>27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82" name="Check Box 72">
              <controlPr defaultSize="0" autoFill="0" autoLine="0" autoPict="0">
                <anchor moveWithCells="1">
                  <from>
                    <xdr:col>5</xdr:col>
                    <xdr:colOff>85725</xdr:colOff>
                    <xdr:row>28</xdr:row>
                    <xdr:rowOff>38100</xdr:rowOff>
                  </from>
                  <to>
                    <xdr:col>6</xdr:col>
                    <xdr:colOff>28575</xdr:colOff>
                    <xdr:row>28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83" name="Check Box 73">
              <controlPr defaultSize="0" autoFill="0" autoLine="0" autoPict="0">
                <anchor moveWithCells="1">
                  <from>
                    <xdr:col>5</xdr:col>
                    <xdr:colOff>85725</xdr:colOff>
                    <xdr:row>29</xdr:row>
                    <xdr:rowOff>38100</xdr:rowOff>
                  </from>
                  <to>
                    <xdr:col>6</xdr:col>
                    <xdr:colOff>28575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84" name="Check Box 74">
              <controlPr defaultSize="0" autoFill="0" autoLine="0" autoPict="0">
                <anchor moveWithCells="1">
                  <from>
                    <xdr:col>7</xdr:col>
                    <xdr:colOff>85725</xdr:colOff>
                    <xdr:row>24</xdr:row>
                    <xdr:rowOff>38100</xdr:rowOff>
                  </from>
                  <to>
                    <xdr:col>8</xdr:col>
                    <xdr:colOff>28575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85" name="Check Box 75">
              <controlPr defaultSize="0" autoFill="0" autoLine="0" autoPict="0">
                <anchor moveWithCells="1">
                  <from>
                    <xdr:col>7</xdr:col>
                    <xdr:colOff>85725</xdr:colOff>
                    <xdr:row>25</xdr:row>
                    <xdr:rowOff>38100</xdr:rowOff>
                  </from>
                  <to>
                    <xdr:col>8</xdr:col>
                    <xdr:colOff>28575</xdr:colOff>
                    <xdr:row>25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86" name="Check Box 76">
              <controlPr defaultSize="0" autoFill="0" autoLine="0" autoPict="0">
                <anchor moveWithCells="1">
                  <from>
                    <xdr:col>7</xdr:col>
                    <xdr:colOff>85725</xdr:colOff>
                    <xdr:row>26</xdr:row>
                    <xdr:rowOff>38100</xdr:rowOff>
                  </from>
                  <to>
                    <xdr:col>8</xdr:col>
                    <xdr:colOff>28575</xdr:colOff>
                    <xdr:row>26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87" name="Check Box 77">
              <controlPr defaultSize="0" autoFill="0" autoLine="0" autoPict="0">
                <anchor moveWithCells="1">
                  <from>
                    <xdr:col>7</xdr:col>
                    <xdr:colOff>85725</xdr:colOff>
                    <xdr:row>27</xdr:row>
                    <xdr:rowOff>38100</xdr:rowOff>
                  </from>
                  <to>
                    <xdr:col>8</xdr:col>
                    <xdr:colOff>28575</xdr:colOff>
                    <xdr:row>27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88" name="Check Box 78">
              <controlPr defaultSize="0" autoFill="0" autoLine="0" autoPict="0">
                <anchor moveWithCells="1">
                  <from>
                    <xdr:col>7</xdr:col>
                    <xdr:colOff>85725</xdr:colOff>
                    <xdr:row>28</xdr:row>
                    <xdr:rowOff>38100</xdr:rowOff>
                  </from>
                  <to>
                    <xdr:col>8</xdr:col>
                    <xdr:colOff>28575</xdr:colOff>
                    <xdr:row>28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89" name="Check Box 79">
              <controlPr defaultSize="0" autoFill="0" autoLine="0" autoPict="0">
                <anchor moveWithCells="1">
                  <from>
                    <xdr:col>7</xdr:col>
                    <xdr:colOff>85725</xdr:colOff>
                    <xdr:row>29</xdr:row>
                    <xdr:rowOff>38100</xdr:rowOff>
                  </from>
                  <to>
                    <xdr:col>8</xdr:col>
                    <xdr:colOff>28575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90" name="Check Box 80">
              <controlPr defaultSize="0" autoFill="0" autoLine="0" autoPict="0">
                <anchor moveWithCells="1">
                  <from>
                    <xdr:col>9</xdr:col>
                    <xdr:colOff>85725</xdr:colOff>
                    <xdr:row>24</xdr:row>
                    <xdr:rowOff>38100</xdr:rowOff>
                  </from>
                  <to>
                    <xdr:col>10</xdr:col>
                    <xdr:colOff>28575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91" name="Check Box 81">
              <controlPr defaultSize="0" autoFill="0" autoLine="0" autoPict="0">
                <anchor moveWithCells="1">
                  <from>
                    <xdr:col>9</xdr:col>
                    <xdr:colOff>85725</xdr:colOff>
                    <xdr:row>25</xdr:row>
                    <xdr:rowOff>38100</xdr:rowOff>
                  </from>
                  <to>
                    <xdr:col>10</xdr:col>
                    <xdr:colOff>28575</xdr:colOff>
                    <xdr:row>25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92" name="Check Box 82">
              <controlPr defaultSize="0" autoFill="0" autoLine="0" autoPict="0">
                <anchor moveWithCells="1">
                  <from>
                    <xdr:col>9</xdr:col>
                    <xdr:colOff>85725</xdr:colOff>
                    <xdr:row>26</xdr:row>
                    <xdr:rowOff>38100</xdr:rowOff>
                  </from>
                  <to>
                    <xdr:col>10</xdr:col>
                    <xdr:colOff>28575</xdr:colOff>
                    <xdr:row>26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93" name="Check Box 83">
              <controlPr defaultSize="0" autoFill="0" autoLine="0" autoPict="0">
                <anchor moveWithCells="1">
                  <from>
                    <xdr:col>9</xdr:col>
                    <xdr:colOff>85725</xdr:colOff>
                    <xdr:row>27</xdr:row>
                    <xdr:rowOff>38100</xdr:rowOff>
                  </from>
                  <to>
                    <xdr:col>10</xdr:col>
                    <xdr:colOff>28575</xdr:colOff>
                    <xdr:row>27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94" name="Check Box 84">
              <controlPr defaultSize="0" autoFill="0" autoLine="0" autoPict="0">
                <anchor moveWithCells="1">
                  <from>
                    <xdr:col>9</xdr:col>
                    <xdr:colOff>85725</xdr:colOff>
                    <xdr:row>28</xdr:row>
                    <xdr:rowOff>38100</xdr:rowOff>
                  </from>
                  <to>
                    <xdr:col>10</xdr:col>
                    <xdr:colOff>28575</xdr:colOff>
                    <xdr:row>28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r:id="rId95" name="Check Box 85">
              <controlPr defaultSize="0" autoFill="0" autoLine="0" autoPict="0">
                <anchor moveWithCells="1">
                  <from>
                    <xdr:col>9</xdr:col>
                    <xdr:colOff>85725</xdr:colOff>
                    <xdr:row>29</xdr:row>
                    <xdr:rowOff>38100</xdr:rowOff>
                  </from>
                  <to>
                    <xdr:col>10</xdr:col>
                    <xdr:colOff>28575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96" name="Check Box 86">
              <controlPr defaultSize="0" autoFill="0" autoLine="0" autoPict="0">
                <anchor moveWithCells="1">
                  <from>
                    <xdr:col>11</xdr:col>
                    <xdr:colOff>85725</xdr:colOff>
                    <xdr:row>24</xdr:row>
                    <xdr:rowOff>38100</xdr:rowOff>
                  </from>
                  <to>
                    <xdr:col>16</xdr:col>
                    <xdr:colOff>28575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97" name="Check Box 87">
              <controlPr defaultSize="0" autoFill="0" autoLine="0" autoPict="0">
                <anchor moveWithCells="1">
                  <from>
                    <xdr:col>11</xdr:col>
                    <xdr:colOff>85725</xdr:colOff>
                    <xdr:row>25</xdr:row>
                    <xdr:rowOff>38100</xdr:rowOff>
                  </from>
                  <to>
                    <xdr:col>16</xdr:col>
                    <xdr:colOff>28575</xdr:colOff>
                    <xdr:row>25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98" name="Check Box 88">
              <controlPr defaultSize="0" autoFill="0" autoLine="0" autoPict="0">
                <anchor moveWithCells="1">
                  <from>
                    <xdr:col>11</xdr:col>
                    <xdr:colOff>85725</xdr:colOff>
                    <xdr:row>26</xdr:row>
                    <xdr:rowOff>38100</xdr:rowOff>
                  </from>
                  <to>
                    <xdr:col>16</xdr:col>
                    <xdr:colOff>28575</xdr:colOff>
                    <xdr:row>26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99" name="Check Box 89">
              <controlPr defaultSize="0" autoFill="0" autoLine="0" autoPict="0">
                <anchor moveWithCells="1">
                  <from>
                    <xdr:col>11</xdr:col>
                    <xdr:colOff>85725</xdr:colOff>
                    <xdr:row>27</xdr:row>
                    <xdr:rowOff>38100</xdr:rowOff>
                  </from>
                  <to>
                    <xdr:col>16</xdr:col>
                    <xdr:colOff>28575</xdr:colOff>
                    <xdr:row>27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100" name="Check Box 90">
              <controlPr defaultSize="0" autoFill="0" autoLine="0" autoPict="0">
                <anchor moveWithCells="1">
                  <from>
                    <xdr:col>11</xdr:col>
                    <xdr:colOff>85725</xdr:colOff>
                    <xdr:row>28</xdr:row>
                    <xdr:rowOff>38100</xdr:rowOff>
                  </from>
                  <to>
                    <xdr:col>16</xdr:col>
                    <xdr:colOff>28575</xdr:colOff>
                    <xdr:row>28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101" name="Check Box 91">
              <controlPr defaultSize="0" autoFill="0" autoLine="0" autoPict="0">
                <anchor moveWithCells="1">
                  <from>
                    <xdr:col>11</xdr:col>
                    <xdr:colOff>85725</xdr:colOff>
                    <xdr:row>29</xdr:row>
                    <xdr:rowOff>38100</xdr:rowOff>
                  </from>
                  <to>
                    <xdr:col>16</xdr:col>
                    <xdr:colOff>28575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102" name="Check Box 92">
              <controlPr defaultSize="0" autoFill="0" autoLine="0" autoPict="0">
                <anchor moveWithCells="1">
                  <from>
                    <xdr:col>3</xdr:col>
                    <xdr:colOff>85725</xdr:colOff>
                    <xdr:row>31</xdr:row>
                    <xdr:rowOff>38100</xdr:rowOff>
                  </from>
                  <to>
                    <xdr:col>4</xdr:col>
                    <xdr:colOff>28575</xdr:colOff>
                    <xdr:row>31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103" name="Check Box 93">
              <controlPr defaultSize="0" autoFill="0" autoLine="0" autoPict="0">
                <anchor moveWithCells="1">
                  <from>
                    <xdr:col>3</xdr:col>
                    <xdr:colOff>85725</xdr:colOff>
                    <xdr:row>32</xdr:row>
                    <xdr:rowOff>38100</xdr:rowOff>
                  </from>
                  <to>
                    <xdr:col>4</xdr:col>
                    <xdr:colOff>28575</xdr:colOff>
                    <xdr:row>32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104" name="Check Box 94">
              <controlPr defaultSize="0" autoFill="0" autoLine="0" autoPict="0">
                <anchor moveWithCells="1">
                  <from>
                    <xdr:col>3</xdr:col>
                    <xdr:colOff>85725</xdr:colOff>
                    <xdr:row>33</xdr:row>
                    <xdr:rowOff>38100</xdr:rowOff>
                  </from>
                  <to>
                    <xdr:col>4</xdr:col>
                    <xdr:colOff>28575</xdr:colOff>
                    <xdr:row>33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105" name="Check Box 95">
              <controlPr defaultSize="0" autoFill="0" autoLine="0" autoPict="0">
                <anchor moveWithCells="1">
                  <from>
                    <xdr:col>3</xdr:col>
                    <xdr:colOff>85725</xdr:colOff>
                    <xdr:row>34</xdr:row>
                    <xdr:rowOff>38100</xdr:rowOff>
                  </from>
                  <to>
                    <xdr:col>4</xdr:col>
                    <xdr:colOff>28575</xdr:colOff>
                    <xdr:row>34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106" name="Check Box 96">
              <controlPr defaultSize="0" autoFill="0" autoLine="0" autoPict="0">
                <anchor moveWithCells="1">
                  <from>
                    <xdr:col>3</xdr:col>
                    <xdr:colOff>85725</xdr:colOff>
                    <xdr:row>35</xdr:row>
                    <xdr:rowOff>38100</xdr:rowOff>
                  </from>
                  <to>
                    <xdr:col>4</xdr:col>
                    <xdr:colOff>28575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107" name="Check Box 97">
              <controlPr defaultSize="0" autoFill="0" autoLine="0" autoPict="0">
                <anchor moveWithCells="1">
                  <from>
                    <xdr:col>3</xdr:col>
                    <xdr:colOff>85725</xdr:colOff>
                    <xdr:row>36</xdr:row>
                    <xdr:rowOff>38100</xdr:rowOff>
                  </from>
                  <to>
                    <xdr:col>4</xdr:col>
                    <xdr:colOff>28575</xdr:colOff>
                    <xdr:row>36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108" name="Check Box 98">
              <controlPr defaultSize="0" autoFill="0" autoLine="0" autoPict="0">
                <anchor moveWithCells="1">
                  <from>
                    <xdr:col>5</xdr:col>
                    <xdr:colOff>85725</xdr:colOff>
                    <xdr:row>31</xdr:row>
                    <xdr:rowOff>38100</xdr:rowOff>
                  </from>
                  <to>
                    <xdr:col>6</xdr:col>
                    <xdr:colOff>28575</xdr:colOff>
                    <xdr:row>31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109" name="Check Box 99">
              <controlPr defaultSize="0" autoFill="0" autoLine="0" autoPict="0">
                <anchor moveWithCells="1">
                  <from>
                    <xdr:col>5</xdr:col>
                    <xdr:colOff>85725</xdr:colOff>
                    <xdr:row>32</xdr:row>
                    <xdr:rowOff>38100</xdr:rowOff>
                  </from>
                  <to>
                    <xdr:col>6</xdr:col>
                    <xdr:colOff>28575</xdr:colOff>
                    <xdr:row>32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110" name="Check Box 100">
              <controlPr defaultSize="0" autoFill="0" autoLine="0" autoPict="0">
                <anchor moveWithCells="1">
                  <from>
                    <xdr:col>5</xdr:col>
                    <xdr:colOff>85725</xdr:colOff>
                    <xdr:row>33</xdr:row>
                    <xdr:rowOff>38100</xdr:rowOff>
                  </from>
                  <to>
                    <xdr:col>6</xdr:col>
                    <xdr:colOff>28575</xdr:colOff>
                    <xdr:row>33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111" name="Check Box 101">
              <controlPr defaultSize="0" autoFill="0" autoLine="0" autoPict="0">
                <anchor moveWithCells="1">
                  <from>
                    <xdr:col>5</xdr:col>
                    <xdr:colOff>85725</xdr:colOff>
                    <xdr:row>34</xdr:row>
                    <xdr:rowOff>38100</xdr:rowOff>
                  </from>
                  <to>
                    <xdr:col>6</xdr:col>
                    <xdr:colOff>28575</xdr:colOff>
                    <xdr:row>34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112" name="Check Box 102">
              <controlPr defaultSize="0" autoFill="0" autoLine="0" autoPict="0">
                <anchor moveWithCells="1">
                  <from>
                    <xdr:col>5</xdr:col>
                    <xdr:colOff>85725</xdr:colOff>
                    <xdr:row>35</xdr:row>
                    <xdr:rowOff>38100</xdr:rowOff>
                  </from>
                  <to>
                    <xdr:col>6</xdr:col>
                    <xdr:colOff>28575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r:id="rId113" name="Check Box 103">
              <controlPr defaultSize="0" autoFill="0" autoLine="0" autoPict="0">
                <anchor moveWithCells="1">
                  <from>
                    <xdr:col>5</xdr:col>
                    <xdr:colOff>85725</xdr:colOff>
                    <xdr:row>36</xdr:row>
                    <xdr:rowOff>38100</xdr:rowOff>
                  </from>
                  <to>
                    <xdr:col>6</xdr:col>
                    <xdr:colOff>28575</xdr:colOff>
                    <xdr:row>36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r:id="rId114" name="Check Box 104">
              <controlPr defaultSize="0" autoFill="0" autoLine="0" autoPict="0">
                <anchor moveWithCells="1">
                  <from>
                    <xdr:col>7</xdr:col>
                    <xdr:colOff>85725</xdr:colOff>
                    <xdr:row>31</xdr:row>
                    <xdr:rowOff>38100</xdr:rowOff>
                  </from>
                  <to>
                    <xdr:col>8</xdr:col>
                    <xdr:colOff>28575</xdr:colOff>
                    <xdr:row>31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r:id="rId115" name="Check Box 105">
              <controlPr defaultSize="0" autoFill="0" autoLine="0" autoPict="0">
                <anchor moveWithCells="1">
                  <from>
                    <xdr:col>7</xdr:col>
                    <xdr:colOff>85725</xdr:colOff>
                    <xdr:row>32</xdr:row>
                    <xdr:rowOff>38100</xdr:rowOff>
                  </from>
                  <to>
                    <xdr:col>8</xdr:col>
                    <xdr:colOff>28575</xdr:colOff>
                    <xdr:row>32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r:id="rId116" name="Check Box 106">
              <controlPr defaultSize="0" autoFill="0" autoLine="0" autoPict="0">
                <anchor moveWithCells="1">
                  <from>
                    <xdr:col>7</xdr:col>
                    <xdr:colOff>85725</xdr:colOff>
                    <xdr:row>33</xdr:row>
                    <xdr:rowOff>38100</xdr:rowOff>
                  </from>
                  <to>
                    <xdr:col>8</xdr:col>
                    <xdr:colOff>28575</xdr:colOff>
                    <xdr:row>33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r:id="rId117" name="Check Box 107">
              <controlPr defaultSize="0" autoFill="0" autoLine="0" autoPict="0">
                <anchor moveWithCells="1">
                  <from>
                    <xdr:col>7</xdr:col>
                    <xdr:colOff>85725</xdr:colOff>
                    <xdr:row>34</xdr:row>
                    <xdr:rowOff>38100</xdr:rowOff>
                  </from>
                  <to>
                    <xdr:col>8</xdr:col>
                    <xdr:colOff>28575</xdr:colOff>
                    <xdr:row>34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118" name="Check Box 108">
              <controlPr defaultSize="0" autoFill="0" autoLine="0" autoPict="0">
                <anchor moveWithCells="1">
                  <from>
                    <xdr:col>7</xdr:col>
                    <xdr:colOff>85725</xdr:colOff>
                    <xdr:row>35</xdr:row>
                    <xdr:rowOff>38100</xdr:rowOff>
                  </from>
                  <to>
                    <xdr:col>8</xdr:col>
                    <xdr:colOff>28575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119" name="Check Box 109">
              <controlPr defaultSize="0" autoFill="0" autoLine="0" autoPict="0">
                <anchor moveWithCells="1">
                  <from>
                    <xdr:col>7</xdr:col>
                    <xdr:colOff>85725</xdr:colOff>
                    <xdr:row>36</xdr:row>
                    <xdr:rowOff>38100</xdr:rowOff>
                  </from>
                  <to>
                    <xdr:col>8</xdr:col>
                    <xdr:colOff>28575</xdr:colOff>
                    <xdr:row>36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120" name="Check Box 110">
              <controlPr defaultSize="0" autoFill="0" autoLine="0" autoPict="0">
                <anchor moveWithCells="1">
                  <from>
                    <xdr:col>9</xdr:col>
                    <xdr:colOff>85725</xdr:colOff>
                    <xdr:row>31</xdr:row>
                    <xdr:rowOff>38100</xdr:rowOff>
                  </from>
                  <to>
                    <xdr:col>10</xdr:col>
                    <xdr:colOff>28575</xdr:colOff>
                    <xdr:row>31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121" name="Check Box 111">
              <controlPr defaultSize="0" autoFill="0" autoLine="0" autoPict="0">
                <anchor moveWithCells="1">
                  <from>
                    <xdr:col>9</xdr:col>
                    <xdr:colOff>85725</xdr:colOff>
                    <xdr:row>32</xdr:row>
                    <xdr:rowOff>38100</xdr:rowOff>
                  </from>
                  <to>
                    <xdr:col>10</xdr:col>
                    <xdr:colOff>28575</xdr:colOff>
                    <xdr:row>32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122" name="Check Box 112">
              <controlPr defaultSize="0" autoFill="0" autoLine="0" autoPict="0">
                <anchor moveWithCells="1">
                  <from>
                    <xdr:col>9</xdr:col>
                    <xdr:colOff>85725</xdr:colOff>
                    <xdr:row>33</xdr:row>
                    <xdr:rowOff>38100</xdr:rowOff>
                  </from>
                  <to>
                    <xdr:col>10</xdr:col>
                    <xdr:colOff>28575</xdr:colOff>
                    <xdr:row>33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123" name="Check Box 113">
              <controlPr defaultSize="0" autoFill="0" autoLine="0" autoPict="0">
                <anchor moveWithCells="1">
                  <from>
                    <xdr:col>9</xdr:col>
                    <xdr:colOff>85725</xdr:colOff>
                    <xdr:row>34</xdr:row>
                    <xdr:rowOff>38100</xdr:rowOff>
                  </from>
                  <to>
                    <xdr:col>10</xdr:col>
                    <xdr:colOff>28575</xdr:colOff>
                    <xdr:row>34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124" name="Check Box 114">
              <controlPr defaultSize="0" autoFill="0" autoLine="0" autoPict="0">
                <anchor moveWithCells="1">
                  <from>
                    <xdr:col>9</xdr:col>
                    <xdr:colOff>85725</xdr:colOff>
                    <xdr:row>35</xdr:row>
                    <xdr:rowOff>38100</xdr:rowOff>
                  </from>
                  <to>
                    <xdr:col>10</xdr:col>
                    <xdr:colOff>28575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125" name="Check Box 115">
              <controlPr defaultSize="0" autoFill="0" autoLine="0" autoPict="0">
                <anchor moveWithCells="1">
                  <from>
                    <xdr:col>9</xdr:col>
                    <xdr:colOff>85725</xdr:colOff>
                    <xdr:row>36</xdr:row>
                    <xdr:rowOff>38100</xdr:rowOff>
                  </from>
                  <to>
                    <xdr:col>10</xdr:col>
                    <xdr:colOff>28575</xdr:colOff>
                    <xdr:row>36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126" name="Check Box 116">
              <controlPr defaultSize="0" autoFill="0" autoLine="0" autoPict="0">
                <anchor moveWithCells="1">
                  <from>
                    <xdr:col>11</xdr:col>
                    <xdr:colOff>85725</xdr:colOff>
                    <xdr:row>31</xdr:row>
                    <xdr:rowOff>38100</xdr:rowOff>
                  </from>
                  <to>
                    <xdr:col>16</xdr:col>
                    <xdr:colOff>28575</xdr:colOff>
                    <xdr:row>31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127" name="Check Box 117">
              <controlPr defaultSize="0" autoFill="0" autoLine="0" autoPict="0">
                <anchor moveWithCells="1">
                  <from>
                    <xdr:col>11</xdr:col>
                    <xdr:colOff>85725</xdr:colOff>
                    <xdr:row>32</xdr:row>
                    <xdr:rowOff>38100</xdr:rowOff>
                  </from>
                  <to>
                    <xdr:col>16</xdr:col>
                    <xdr:colOff>28575</xdr:colOff>
                    <xdr:row>32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128" name="Check Box 118">
              <controlPr defaultSize="0" autoFill="0" autoLine="0" autoPict="0">
                <anchor moveWithCells="1">
                  <from>
                    <xdr:col>11</xdr:col>
                    <xdr:colOff>85725</xdr:colOff>
                    <xdr:row>33</xdr:row>
                    <xdr:rowOff>38100</xdr:rowOff>
                  </from>
                  <to>
                    <xdr:col>16</xdr:col>
                    <xdr:colOff>28575</xdr:colOff>
                    <xdr:row>33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129" name="Check Box 119">
              <controlPr defaultSize="0" autoFill="0" autoLine="0" autoPict="0">
                <anchor moveWithCells="1">
                  <from>
                    <xdr:col>11</xdr:col>
                    <xdr:colOff>85725</xdr:colOff>
                    <xdr:row>34</xdr:row>
                    <xdr:rowOff>38100</xdr:rowOff>
                  </from>
                  <to>
                    <xdr:col>16</xdr:col>
                    <xdr:colOff>28575</xdr:colOff>
                    <xdr:row>34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130" name="Check Box 120">
              <controlPr defaultSize="0" autoFill="0" autoLine="0" autoPict="0">
                <anchor moveWithCells="1">
                  <from>
                    <xdr:col>11</xdr:col>
                    <xdr:colOff>85725</xdr:colOff>
                    <xdr:row>35</xdr:row>
                    <xdr:rowOff>38100</xdr:rowOff>
                  </from>
                  <to>
                    <xdr:col>16</xdr:col>
                    <xdr:colOff>28575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131" name="Check Box 121">
              <controlPr defaultSize="0" autoFill="0" autoLine="0" autoPict="0">
                <anchor moveWithCells="1">
                  <from>
                    <xdr:col>11</xdr:col>
                    <xdr:colOff>85725</xdr:colOff>
                    <xdr:row>36</xdr:row>
                    <xdr:rowOff>38100</xdr:rowOff>
                  </from>
                  <to>
                    <xdr:col>16</xdr:col>
                    <xdr:colOff>28575</xdr:colOff>
                    <xdr:row>36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132" name="Check Box 122">
              <controlPr defaultSize="0" autoFill="0" autoLine="0" autoPict="0">
                <anchor moveWithCells="1">
                  <from>
                    <xdr:col>3</xdr:col>
                    <xdr:colOff>85725</xdr:colOff>
                    <xdr:row>38</xdr:row>
                    <xdr:rowOff>38100</xdr:rowOff>
                  </from>
                  <to>
                    <xdr:col>4</xdr:col>
                    <xdr:colOff>28575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133" name="Check Box 123">
              <controlPr defaultSize="0" autoFill="0" autoLine="0" autoPict="0">
                <anchor moveWithCells="1">
                  <from>
                    <xdr:col>3</xdr:col>
                    <xdr:colOff>85725</xdr:colOff>
                    <xdr:row>39</xdr:row>
                    <xdr:rowOff>38100</xdr:rowOff>
                  </from>
                  <to>
                    <xdr:col>4</xdr:col>
                    <xdr:colOff>28575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134" name="Check Box 124">
              <controlPr defaultSize="0" autoFill="0" autoLine="0" autoPict="0">
                <anchor moveWithCells="1">
                  <from>
                    <xdr:col>3</xdr:col>
                    <xdr:colOff>85725</xdr:colOff>
                    <xdr:row>40</xdr:row>
                    <xdr:rowOff>38100</xdr:rowOff>
                  </from>
                  <to>
                    <xdr:col>4</xdr:col>
                    <xdr:colOff>28575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135" name="Check Box 125">
              <controlPr defaultSize="0" autoFill="0" autoLine="0" autoPict="0">
                <anchor moveWithCells="1">
                  <from>
                    <xdr:col>3</xdr:col>
                    <xdr:colOff>85725</xdr:colOff>
                    <xdr:row>41</xdr:row>
                    <xdr:rowOff>38100</xdr:rowOff>
                  </from>
                  <to>
                    <xdr:col>4</xdr:col>
                    <xdr:colOff>28575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136" name="Check Box 126">
              <controlPr defaultSize="0" autoFill="0" autoLine="0" autoPict="0">
                <anchor moveWithCells="1">
                  <from>
                    <xdr:col>3</xdr:col>
                    <xdr:colOff>85725</xdr:colOff>
                    <xdr:row>42</xdr:row>
                    <xdr:rowOff>38100</xdr:rowOff>
                  </from>
                  <to>
                    <xdr:col>4</xdr:col>
                    <xdr:colOff>28575</xdr:colOff>
                    <xdr:row>42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137" name="Check Box 127">
              <controlPr defaultSize="0" autoFill="0" autoLine="0" autoPict="0">
                <anchor moveWithCells="1">
                  <from>
                    <xdr:col>3</xdr:col>
                    <xdr:colOff>85725</xdr:colOff>
                    <xdr:row>43</xdr:row>
                    <xdr:rowOff>38100</xdr:rowOff>
                  </from>
                  <to>
                    <xdr:col>4</xdr:col>
                    <xdr:colOff>28575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38" name="Check Box 128">
              <controlPr defaultSize="0" autoFill="0" autoLine="0" autoPict="0">
                <anchor moveWithCells="1">
                  <from>
                    <xdr:col>5</xdr:col>
                    <xdr:colOff>85725</xdr:colOff>
                    <xdr:row>38</xdr:row>
                    <xdr:rowOff>38100</xdr:rowOff>
                  </from>
                  <to>
                    <xdr:col>6</xdr:col>
                    <xdr:colOff>28575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39" name="Check Box 129">
              <controlPr defaultSize="0" autoFill="0" autoLine="0" autoPict="0">
                <anchor moveWithCells="1">
                  <from>
                    <xdr:col>5</xdr:col>
                    <xdr:colOff>85725</xdr:colOff>
                    <xdr:row>39</xdr:row>
                    <xdr:rowOff>38100</xdr:rowOff>
                  </from>
                  <to>
                    <xdr:col>6</xdr:col>
                    <xdr:colOff>28575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40" name="Check Box 130">
              <controlPr defaultSize="0" autoFill="0" autoLine="0" autoPict="0">
                <anchor moveWithCells="1">
                  <from>
                    <xdr:col>5</xdr:col>
                    <xdr:colOff>85725</xdr:colOff>
                    <xdr:row>40</xdr:row>
                    <xdr:rowOff>38100</xdr:rowOff>
                  </from>
                  <to>
                    <xdr:col>6</xdr:col>
                    <xdr:colOff>28575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41" name="Check Box 131">
              <controlPr defaultSize="0" autoFill="0" autoLine="0" autoPict="0">
                <anchor moveWithCells="1">
                  <from>
                    <xdr:col>5</xdr:col>
                    <xdr:colOff>85725</xdr:colOff>
                    <xdr:row>41</xdr:row>
                    <xdr:rowOff>38100</xdr:rowOff>
                  </from>
                  <to>
                    <xdr:col>6</xdr:col>
                    <xdr:colOff>28575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42" name="Check Box 132">
              <controlPr defaultSize="0" autoFill="0" autoLine="0" autoPict="0">
                <anchor moveWithCells="1">
                  <from>
                    <xdr:col>5</xdr:col>
                    <xdr:colOff>85725</xdr:colOff>
                    <xdr:row>42</xdr:row>
                    <xdr:rowOff>38100</xdr:rowOff>
                  </from>
                  <to>
                    <xdr:col>6</xdr:col>
                    <xdr:colOff>28575</xdr:colOff>
                    <xdr:row>42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43" name="Check Box 133">
              <controlPr defaultSize="0" autoFill="0" autoLine="0" autoPict="0">
                <anchor moveWithCells="1">
                  <from>
                    <xdr:col>5</xdr:col>
                    <xdr:colOff>85725</xdr:colOff>
                    <xdr:row>43</xdr:row>
                    <xdr:rowOff>38100</xdr:rowOff>
                  </from>
                  <to>
                    <xdr:col>6</xdr:col>
                    <xdr:colOff>28575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44" name="Check Box 134">
              <controlPr defaultSize="0" autoFill="0" autoLine="0" autoPict="0">
                <anchor moveWithCells="1">
                  <from>
                    <xdr:col>7</xdr:col>
                    <xdr:colOff>85725</xdr:colOff>
                    <xdr:row>38</xdr:row>
                    <xdr:rowOff>38100</xdr:rowOff>
                  </from>
                  <to>
                    <xdr:col>8</xdr:col>
                    <xdr:colOff>28575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45" name="Check Box 135">
              <controlPr defaultSize="0" autoFill="0" autoLine="0" autoPict="0">
                <anchor moveWithCells="1">
                  <from>
                    <xdr:col>7</xdr:col>
                    <xdr:colOff>85725</xdr:colOff>
                    <xdr:row>39</xdr:row>
                    <xdr:rowOff>38100</xdr:rowOff>
                  </from>
                  <to>
                    <xdr:col>8</xdr:col>
                    <xdr:colOff>28575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46" name="Check Box 136">
              <controlPr defaultSize="0" autoFill="0" autoLine="0" autoPict="0">
                <anchor moveWithCells="1">
                  <from>
                    <xdr:col>7</xdr:col>
                    <xdr:colOff>85725</xdr:colOff>
                    <xdr:row>40</xdr:row>
                    <xdr:rowOff>38100</xdr:rowOff>
                  </from>
                  <to>
                    <xdr:col>8</xdr:col>
                    <xdr:colOff>28575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47" name="Check Box 137">
              <controlPr defaultSize="0" autoFill="0" autoLine="0" autoPict="0">
                <anchor moveWithCells="1">
                  <from>
                    <xdr:col>7</xdr:col>
                    <xdr:colOff>85725</xdr:colOff>
                    <xdr:row>41</xdr:row>
                    <xdr:rowOff>38100</xdr:rowOff>
                  </from>
                  <to>
                    <xdr:col>8</xdr:col>
                    <xdr:colOff>28575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48" name="Check Box 138">
              <controlPr defaultSize="0" autoFill="0" autoLine="0" autoPict="0">
                <anchor moveWithCells="1">
                  <from>
                    <xdr:col>7</xdr:col>
                    <xdr:colOff>85725</xdr:colOff>
                    <xdr:row>42</xdr:row>
                    <xdr:rowOff>38100</xdr:rowOff>
                  </from>
                  <to>
                    <xdr:col>8</xdr:col>
                    <xdr:colOff>28575</xdr:colOff>
                    <xdr:row>42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49" name="Check Box 139">
              <controlPr defaultSize="0" autoFill="0" autoLine="0" autoPict="0">
                <anchor moveWithCells="1">
                  <from>
                    <xdr:col>7</xdr:col>
                    <xdr:colOff>85725</xdr:colOff>
                    <xdr:row>43</xdr:row>
                    <xdr:rowOff>38100</xdr:rowOff>
                  </from>
                  <to>
                    <xdr:col>8</xdr:col>
                    <xdr:colOff>28575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50" name="Check Box 140">
              <controlPr defaultSize="0" autoFill="0" autoLine="0" autoPict="0">
                <anchor moveWithCells="1">
                  <from>
                    <xdr:col>9</xdr:col>
                    <xdr:colOff>85725</xdr:colOff>
                    <xdr:row>38</xdr:row>
                    <xdr:rowOff>38100</xdr:rowOff>
                  </from>
                  <to>
                    <xdr:col>10</xdr:col>
                    <xdr:colOff>28575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51" name="Check Box 141">
              <controlPr defaultSize="0" autoFill="0" autoLine="0" autoPict="0">
                <anchor moveWithCells="1">
                  <from>
                    <xdr:col>9</xdr:col>
                    <xdr:colOff>85725</xdr:colOff>
                    <xdr:row>39</xdr:row>
                    <xdr:rowOff>38100</xdr:rowOff>
                  </from>
                  <to>
                    <xdr:col>10</xdr:col>
                    <xdr:colOff>28575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52" name="Check Box 142">
              <controlPr defaultSize="0" autoFill="0" autoLine="0" autoPict="0">
                <anchor moveWithCells="1">
                  <from>
                    <xdr:col>9</xdr:col>
                    <xdr:colOff>85725</xdr:colOff>
                    <xdr:row>40</xdr:row>
                    <xdr:rowOff>38100</xdr:rowOff>
                  </from>
                  <to>
                    <xdr:col>10</xdr:col>
                    <xdr:colOff>28575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53" name="Check Box 143">
              <controlPr defaultSize="0" autoFill="0" autoLine="0" autoPict="0">
                <anchor moveWithCells="1">
                  <from>
                    <xdr:col>9</xdr:col>
                    <xdr:colOff>85725</xdr:colOff>
                    <xdr:row>41</xdr:row>
                    <xdr:rowOff>38100</xdr:rowOff>
                  </from>
                  <to>
                    <xdr:col>10</xdr:col>
                    <xdr:colOff>28575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54" name="Check Box 144">
              <controlPr defaultSize="0" autoFill="0" autoLine="0" autoPict="0">
                <anchor moveWithCells="1">
                  <from>
                    <xdr:col>9</xdr:col>
                    <xdr:colOff>85725</xdr:colOff>
                    <xdr:row>42</xdr:row>
                    <xdr:rowOff>38100</xdr:rowOff>
                  </from>
                  <to>
                    <xdr:col>10</xdr:col>
                    <xdr:colOff>28575</xdr:colOff>
                    <xdr:row>42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55" name="Check Box 145">
              <controlPr defaultSize="0" autoFill="0" autoLine="0" autoPict="0">
                <anchor moveWithCells="1">
                  <from>
                    <xdr:col>9</xdr:col>
                    <xdr:colOff>85725</xdr:colOff>
                    <xdr:row>43</xdr:row>
                    <xdr:rowOff>38100</xdr:rowOff>
                  </from>
                  <to>
                    <xdr:col>10</xdr:col>
                    <xdr:colOff>28575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56" name="Check Box 146">
              <controlPr defaultSize="0" autoFill="0" autoLine="0" autoPict="0">
                <anchor moveWithCells="1">
                  <from>
                    <xdr:col>11</xdr:col>
                    <xdr:colOff>85725</xdr:colOff>
                    <xdr:row>38</xdr:row>
                    <xdr:rowOff>38100</xdr:rowOff>
                  </from>
                  <to>
                    <xdr:col>16</xdr:col>
                    <xdr:colOff>28575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57" name="Check Box 147">
              <controlPr defaultSize="0" autoFill="0" autoLine="0" autoPict="0">
                <anchor moveWithCells="1">
                  <from>
                    <xdr:col>11</xdr:col>
                    <xdr:colOff>85725</xdr:colOff>
                    <xdr:row>39</xdr:row>
                    <xdr:rowOff>38100</xdr:rowOff>
                  </from>
                  <to>
                    <xdr:col>16</xdr:col>
                    <xdr:colOff>28575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58" name="Check Box 148">
              <controlPr defaultSize="0" autoFill="0" autoLine="0" autoPict="0">
                <anchor moveWithCells="1">
                  <from>
                    <xdr:col>11</xdr:col>
                    <xdr:colOff>85725</xdr:colOff>
                    <xdr:row>40</xdr:row>
                    <xdr:rowOff>38100</xdr:rowOff>
                  </from>
                  <to>
                    <xdr:col>16</xdr:col>
                    <xdr:colOff>28575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59" name="Check Box 149">
              <controlPr defaultSize="0" autoFill="0" autoLine="0" autoPict="0">
                <anchor moveWithCells="1">
                  <from>
                    <xdr:col>11</xdr:col>
                    <xdr:colOff>85725</xdr:colOff>
                    <xdr:row>41</xdr:row>
                    <xdr:rowOff>38100</xdr:rowOff>
                  </from>
                  <to>
                    <xdr:col>16</xdr:col>
                    <xdr:colOff>28575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60" name="Check Box 150">
              <controlPr defaultSize="0" autoFill="0" autoLine="0" autoPict="0">
                <anchor moveWithCells="1">
                  <from>
                    <xdr:col>11</xdr:col>
                    <xdr:colOff>85725</xdr:colOff>
                    <xdr:row>42</xdr:row>
                    <xdr:rowOff>38100</xdr:rowOff>
                  </from>
                  <to>
                    <xdr:col>16</xdr:col>
                    <xdr:colOff>28575</xdr:colOff>
                    <xdr:row>42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61" name="Check Box 151">
              <controlPr defaultSize="0" autoFill="0" autoLine="0" autoPict="0">
                <anchor moveWithCells="1">
                  <from>
                    <xdr:col>11</xdr:col>
                    <xdr:colOff>85725</xdr:colOff>
                    <xdr:row>43</xdr:row>
                    <xdr:rowOff>38100</xdr:rowOff>
                  </from>
                  <to>
                    <xdr:col>16</xdr:col>
                    <xdr:colOff>28575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62" name="Check Box 152">
              <controlPr defaultSize="0" autoFill="0" autoLine="0" autoPict="0">
                <anchor moveWithCells="1">
                  <from>
                    <xdr:col>11</xdr:col>
                    <xdr:colOff>85725</xdr:colOff>
                    <xdr:row>53</xdr:row>
                    <xdr:rowOff>38100</xdr:rowOff>
                  </from>
                  <to>
                    <xdr:col>16</xdr:col>
                    <xdr:colOff>28575</xdr:colOff>
                    <xdr:row>53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63" name="Check Box 153">
              <controlPr defaultSize="0" autoFill="0" autoLine="0" autoPict="0">
                <anchor moveWithCells="1">
                  <from>
                    <xdr:col>3</xdr:col>
                    <xdr:colOff>85725</xdr:colOff>
                    <xdr:row>46</xdr:row>
                    <xdr:rowOff>38100</xdr:rowOff>
                  </from>
                  <to>
                    <xdr:col>4</xdr:col>
                    <xdr:colOff>28575</xdr:colOff>
                    <xdr:row>46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64" name="Check Box 154">
              <controlPr defaultSize="0" autoFill="0" autoLine="0" autoPict="0">
                <anchor moveWithCells="1">
                  <from>
                    <xdr:col>3</xdr:col>
                    <xdr:colOff>85725</xdr:colOff>
                    <xdr:row>47</xdr:row>
                    <xdr:rowOff>38100</xdr:rowOff>
                  </from>
                  <to>
                    <xdr:col>4</xdr:col>
                    <xdr:colOff>28575</xdr:colOff>
                    <xdr:row>47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65" name="Check Box 155">
              <controlPr defaultSize="0" autoFill="0" autoLine="0" autoPict="0">
                <anchor moveWithCells="1">
                  <from>
                    <xdr:col>3</xdr:col>
                    <xdr:colOff>85725</xdr:colOff>
                    <xdr:row>48</xdr:row>
                    <xdr:rowOff>38100</xdr:rowOff>
                  </from>
                  <to>
                    <xdr:col>4</xdr:col>
                    <xdr:colOff>28575</xdr:colOff>
                    <xdr:row>48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66" name="Check Box 156">
              <controlPr defaultSize="0" autoFill="0" autoLine="0" autoPict="0">
                <anchor moveWithCells="1">
                  <from>
                    <xdr:col>3</xdr:col>
                    <xdr:colOff>85725</xdr:colOff>
                    <xdr:row>49</xdr:row>
                    <xdr:rowOff>38100</xdr:rowOff>
                  </from>
                  <to>
                    <xdr:col>4</xdr:col>
                    <xdr:colOff>28575</xdr:colOff>
                    <xdr:row>49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67" name="Check Box 157">
              <controlPr defaultSize="0" autoFill="0" autoLine="0" autoPict="0">
                <anchor moveWithCells="1">
                  <from>
                    <xdr:col>3</xdr:col>
                    <xdr:colOff>85725</xdr:colOff>
                    <xdr:row>50</xdr:row>
                    <xdr:rowOff>38100</xdr:rowOff>
                  </from>
                  <to>
                    <xdr:col>4</xdr:col>
                    <xdr:colOff>28575</xdr:colOff>
                    <xdr:row>50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68" name="Check Box 158">
              <controlPr defaultSize="0" autoFill="0" autoLine="0" autoPict="0">
                <anchor moveWithCells="1">
                  <from>
                    <xdr:col>3</xdr:col>
                    <xdr:colOff>85725</xdr:colOff>
                    <xdr:row>51</xdr:row>
                    <xdr:rowOff>38100</xdr:rowOff>
                  </from>
                  <to>
                    <xdr:col>4</xdr:col>
                    <xdr:colOff>28575</xdr:colOff>
                    <xdr:row>51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69" name="Check Box 159">
              <controlPr defaultSize="0" autoFill="0" autoLine="0" autoPict="0">
                <anchor moveWithCells="1">
                  <from>
                    <xdr:col>5</xdr:col>
                    <xdr:colOff>85725</xdr:colOff>
                    <xdr:row>46</xdr:row>
                    <xdr:rowOff>38100</xdr:rowOff>
                  </from>
                  <to>
                    <xdr:col>6</xdr:col>
                    <xdr:colOff>28575</xdr:colOff>
                    <xdr:row>46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70" name="Check Box 160">
              <controlPr defaultSize="0" autoFill="0" autoLine="0" autoPict="0">
                <anchor moveWithCells="1">
                  <from>
                    <xdr:col>5</xdr:col>
                    <xdr:colOff>85725</xdr:colOff>
                    <xdr:row>47</xdr:row>
                    <xdr:rowOff>38100</xdr:rowOff>
                  </from>
                  <to>
                    <xdr:col>6</xdr:col>
                    <xdr:colOff>28575</xdr:colOff>
                    <xdr:row>47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71" name="Check Box 161">
              <controlPr defaultSize="0" autoFill="0" autoLine="0" autoPict="0">
                <anchor moveWithCells="1">
                  <from>
                    <xdr:col>5</xdr:col>
                    <xdr:colOff>85725</xdr:colOff>
                    <xdr:row>48</xdr:row>
                    <xdr:rowOff>38100</xdr:rowOff>
                  </from>
                  <to>
                    <xdr:col>6</xdr:col>
                    <xdr:colOff>28575</xdr:colOff>
                    <xdr:row>48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72" name="Check Box 162">
              <controlPr defaultSize="0" autoFill="0" autoLine="0" autoPict="0">
                <anchor moveWithCells="1">
                  <from>
                    <xdr:col>5</xdr:col>
                    <xdr:colOff>85725</xdr:colOff>
                    <xdr:row>49</xdr:row>
                    <xdr:rowOff>38100</xdr:rowOff>
                  </from>
                  <to>
                    <xdr:col>6</xdr:col>
                    <xdr:colOff>28575</xdr:colOff>
                    <xdr:row>49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73" name="Check Box 163">
              <controlPr defaultSize="0" autoFill="0" autoLine="0" autoPict="0">
                <anchor moveWithCells="1">
                  <from>
                    <xdr:col>5</xdr:col>
                    <xdr:colOff>85725</xdr:colOff>
                    <xdr:row>50</xdr:row>
                    <xdr:rowOff>38100</xdr:rowOff>
                  </from>
                  <to>
                    <xdr:col>6</xdr:col>
                    <xdr:colOff>28575</xdr:colOff>
                    <xdr:row>50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74" name="Check Box 164">
              <controlPr defaultSize="0" autoFill="0" autoLine="0" autoPict="0">
                <anchor moveWithCells="1">
                  <from>
                    <xdr:col>5</xdr:col>
                    <xdr:colOff>85725</xdr:colOff>
                    <xdr:row>51</xdr:row>
                    <xdr:rowOff>38100</xdr:rowOff>
                  </from>
                  <to>
                    <xdr:col>6</xdr:col>
                    <xdr:colOff>28575</xdr:colOff>
                    <xdr:row>51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75" name="Check Box 165">
              <controlPr defaultSize="0" autoFill="0" autoLine="0" autoPict="0">
                <anchor moveWithCells="1">
                  <from>
                    <xdr:col>7</xdr:col>
                    <xdr:colOff>85725</xdr:colOff>
                    <xdr:row>46</xdr:row>
                    <xdr:rowOff>38100</xdr:rowOff>
                  </from>
                  <to>
                    <xdr:col>8</xdr:col>
                    <xdr:colOff>28575</xdr:colOff>
                    <xdr:row>46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76" name="Check Box 166">
              <controlPr defaultSize="0" autoFill="0" autoLine="0" autoPict="0">
                <anchor moveWithCells="1">
                  <from>
                    <xdr:col>7</xdr:col>
                    <xdr:colOff>85725</xdr:colOff>
                    <xdr:row>47</xdr:row>
                    <xdr:rowOff>38100</xdr:rowOff>
                  </from>
                  <to>
                    <xdr:col>8</xdr:col>
                    <xdr:colOff>28575</xdr:colOff>
                    <xdr:row>47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77" name="Check Box 167">
              <controlPr defaultSize="0" autoFill="0" autoLine="0" autoPict="0">
                <anchor moveWithCells="1">
                  <from>
                    <xdr:col>7</xdr:col>
                    <xdr:colOff>85725</xdr:colOff>
                    <xdr:row>48</xdr:row>
                    <xdr:rowOff>38100</xdr:rowOff>
                  </from>
                  <to>
                    <xdr:col>8</xdr:col>
                    <xdr:colOff>28575</xdr:colOff>
                    <xdr:row>48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78" name="Check Box 168">
              <controlPr defaultSize="0" autoFill="0" autoLine="0" autoPict="0">
                <anchor moveWithCells="1">
                  <from>
                    <xdr:col>7</xdr:col>
                    <xdr:colOff>85725</xdr:colOff>
                    <xdr:row>49</xdr:row>
                    <xdr:rowOff>38100</xdr:rowOff>
                  </from>
                  <to>
                    <xdr:col>8</xdr:col>
                    <xdr:colOff>28575</xdr:colOff>
                    <xdr:row>49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79" name="Check Box 169">
              <controlPr defaultSize="0" autoFill="0" autoLine="0" autoPict="0">
                <anchor moveWithCells="1">
                  <from>
                    <xdr:col>7</xdr:col>
                    <xdr:colOff>85725</xdr:colOff>
                    <xdr:row>50</xdr:row>
                    <xdr:rowOff>38100</xdr:rowOff>
                  </from>
                  <to>
                    <xdr:col>8</xdr:col>
                    <xdr:colOff>28575</xdr:colOff>
                    <xdr:row>50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80" name="Check Box 170">
              <controlPr defaultSize="0" autoFill="0" autoLine="0" autoPict="0">
                <anchor moveWithCells="1">
                  <from>
                    <xdr:col>7</xdr:col>
                    <xdr:colOff>85725</xdr:colOff>
                    <xdr:row>51</xdr:row>
                    <xdr:rowOff>38100</xdr:rowOff>
                  </from>
                  <to>
                    <xdr:col>8</xdr:col>
                    <xdr:colOff>28575</xdr:colOff>
                    <xdr:row>51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81" name="Check Box 171">
              <controlPr defaultSize="0" autoFill="0" autoLine="0" autoPict="0">
                <anchor moveWithCells="1">
                  <from>
                    <xdr:col>9</xdr:col>
                    <xdr:colOff>85725</xdr:colOff>
                    <xdr:row>46</xdr:row>
                    <xdr:rowOff>38100</xdr:rowOff>
                  </from>
                  <to>
                    <xdr:col>10</xdr:col>
                    <xdr:colOff>28575</xdr:colOff>
                    <xdr:row>46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82" name="Check Box 172">
              <controlPr defaultSize="0" autoFill="0" autoLine="0" autoPict="0">
                <anchor moveWithCells="1">
                  <from>
                    <xdr:col>9</xdr:col>
                    <xdr:colOff>85725</xdr:colOff>
                    <xdr:row>47</xdr:row>
                    <xdr:rowOff>38100</xdr:rowOff>
                  </from>
                  <to>
                    <xdr:col>10</xdr:col>
                    <xdr:colOff>28575</xdr:colOff>
                    <xdr:row>47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83" name="Check Box 173">
              <controlPr defaultSize="0" autoFill="0" autoLine="0" autoPict="0">
                <anchor moveWithCells="1">
                  <from>
                    <xdr:col>9</xdr:col>
                    <xdr:colOff>85725</xdr:colOff>
                    <xdr:row>48</xdr:row>
                    <xdr:rowOff>38100</xdr:rowOff>
                  </from>
                  <to>
                    <xdr:col>10</xdr:col>
                    <xdr:colOff>28575</xdr:colOff>
                    <xdr:row>48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84" name="Check Box 174">
              <controlPr defaultSize="0" autoFill="0" autoLine="0" autoPict="0">
                <anchor moveWithCells="1">
                  <from>
                    <xdr:col>9</xdr:col>
                    <xdr:colOff>85725</xdr:colOff>
                    <xdr:row>49</xdr:row>
                    <xdr:rowOff>38100</xdr:rowOff>
                  </from>
                  <to>
                    <xdr:col>10</xdr:col>
                    <xdr:colOff>28575</xdr:colOff>
                    <xdr:row>49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85" name="Check Box 175">
              <controlPr defaultSize="0" autoFill="0" autoLine="0" autoPict="0">
                <anchor moveWithCells="1">
                  <from>
                    <xdr:col>9</xdr:col>
                    <xdr:colOff>85725</xdr:colOff>
                    <xdr:row>50</xdr:row>
                    <xdr:rowOff>38100</xdr:rowOff>
                  </from>
                  <to>
                    <xdr:col>10</xdr:col>
                    <xdr:colOff>28575</xdr:colOff>
                    <xdr:row>50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86" name="Check Box 176">
              <controlPr defaultSize="0" autoFill="0" autoLine="0" autoPict="0">
                <anchor moveWithCells="1">
                  <from>
                    <xdr:col>9</xdr:col>
                    <xdr:colOff>85725</xdr:colOff>
                    <xdr:row>51</xdr:row>
                    <xdr:rowOff>38100</xdr:rowOff>
                  </from>
                  <to>
                    <xdr:col>10</xdr:col>
                    <xdr:colOff>28575</xdr:colOff>
                    <xdr:row>51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87" name="Check Box 177">
              <controlPr defaultSize="0" autoFill="0" autoLine="0" autoPict="0">
                <anchor moveWithCells="1">
                  <from>
                    <xdr:col>11</xdr:col>
                    <xdr:colOff>85725</xdr:colOff>
                    <xdr:row>46</xdr:row>
                    <xdr:rowOff>38100</xdr:rowOff>
                  </from>
                  <to>
                    <xdr:col>16</xdr:col>
                    <xdr:colOff>28575</xdr:colOff>
                    <xdr:row>46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88" name="Check Box 178">
              <controlPr defaultSize="0" autoFill="0" autoLine="0" autoPict="0">
                <anchor moveWithCells="1">
                  <from>
                    <xdr:col>11</xdr:col>
                    <xdr:colOff>85725</xdr:colOff>
                    <xdr:row>47</xdr:row>
                    <xdr:rowOff>38100</xdr:rowOff>
                  </from>
                  <to>
                    <xdr:col>16</xdr:col>
                    <xdr:colOff>28575</xdr:colOff>
                    <xdr:row>47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89" name="Check Box 179">
              <controlPr defaultSize="0" autoFill="0" autoLine="0" autoPict="0">
                <anchor moveWithCells="1">
                  <from>
                    <xdr:col>11</xdr:col>
                    <xdr:colOff>85725</xdr:colOff>
                    <xdr:row>48</xdr:row>
                    <xdr:rowOff>38100</xdr:rowOff>
                  </from>
                  <to>
                    <xdr:col>16</xdr:col>
                    <xdr:colOff>28575</xdr:colOff>
                    <xdr:row>48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90" name="Check Box 180">
              <controlPr defaultSize="0" autoFill="0" autoLine="0" autoPict="0">
                <anchor moveWithCells="1">
                  <from>
                    <xdr:col>11</xdr:col>
                    <xdr:colOff>85725</xdr:colOff>
                    <xdr:row>49</xdr:row>
                    <xdr:rowOff>38100</xdr:rowOff>
                  </from>
                  <to>
                    <xdr:col>16</xdr:col>
                    <xdr:colOff>28575</xdr:colOff>
                    <xdr:row>49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91" name="Check Box 181">
              <controlPr defaultSize="0" autoFill="0" autoLine="0" autoPict="0">
                <anchor moveWithCells="1">
                  <from>
                    <xdr:col>11</xdr:col>
                    <xdr:colOff>85725</xdr:colOff>
                    <xdr:row>50</xdr:row>
                    <xdr:rowOff>38100</xdr:rowOff>
                  </from>
                  <to>
                    <xdr:col>16</xdr:col>
                    <xdr:colOff>28575</xdr:colOff>
                    <xdr:row>50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92" name="Check Box 182">
              <controlPr defaultSize="0" autoFill="0" autoLine="0" autoPict="0">
                <anchor moveWithCells="1">
                  <from>
                    <xdr:col>11</xdr:col>
                    <xdr:colOff>85725</xdr:colOff>
                    <xdr:row>51</xdr:row>
                    <xdr:rowOff>38100</xdr:rowOff>
                  </from>
                  <to>
                    <xdr:col>16</xdr:col>
                    <xdr:colOff>28575</xdr:colOff>
                    <xdr:row>51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93" name="Check Box 183">
              <controlPr defaultSize="0" autoFill="0" autoLine="0" autoPict="0">
                <anchor moveWithCells="1">
                  <from>
                    <xdr:col>3</xdr:col>
                    <xdr:colOff>85725</xdr:colOff>
                    <xdr:row>53</xdr:row>
                    <xdr:rowOff>38100</xdr:rowOff>
                  </from>
                  <to>
                    <xdr:col>4</xdr:col>
                    <xdr:colOff>28575</xdr:colOff>
                    <xdr:row>53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94" name="Check Box 184">
              <controlPr defaultSize="0" autoFill="0" autoLine="0" autoPict="0">
                <anchor moveWithCells="1">
                  <from>
                    <xdr:col>3</xdr:col>
                    <xdr:colOff>85725</xdr:colOff>
                    <xdr:row>54</xdr:row>
                    <xdr:rowOff>38100</xdr:rowOff>
                  </from>
                  <to>
                    <xdr:col>4</xdr:col>
                    <xdr:colOff>28575</xdr:colOff>
                    <xdr:row>54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95" name="Check Box 185">
              <controlPr defaultSize="0" autoFill="0" autoLine="0" autoPict="0">
                <anchor moveWithCells="1">
                  <from>
                    <xdr:col>3</xdr:col>
                    <xdr:colOff>85725</xdr:colOff>
                    <xdr:row>55</xdr:row>
                    <xdr:rowOff>38100</xdr:rowOff>
                  </from>
                  <to>
                    <xdr:col>4</xdr:col>
                    <xdr:colOff>28575</xdr:colOff>
                    <xdr:row>55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96" name="Check Box 186">
              <controlPr defaultSize="0" autoFill="0" autoLine="0" autoPict="0">
                <anchor moveWithCells="1">
                  <from>
                    <xdr:col>3</xdr:col>
                    <xdr:colOff>85725</xdr:colOff>
                    <xdr:row>56</xdr:row>
                    <xdr:rowOff>38100</xdr:rowOff>
                  </from>
                  <to>
                    <xdr:col>4</xdr:col>
                    <xdr:colOff>28575</xdr:colOff>
                    <xdr:row>56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1" r:id="rId197" name="Check Box 187">
              <controlPr defaultSize="0" autoFill="0" autoLine="0" autoPict="0">
                <anchor moveWithCells="1">
                  <from>
                    <xdr:col>3</xdr:col>
                    <xdr:colOff>85725</xdr:colOff>
                    <xdr:row>57</xdr:row>
                    <xdr:rowOff>38100</xdr:rowOff>
                  </from>
                  <to>
                    <xdr:col>4</xdr:col>
                    <xdr:colOff>28575</xdr:colOff>
                    <xdr:row>57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2" r:id="rId198" name="Check Box 188">
              <controlPr defaultSize="0" autoFill="0" autoLine="0" autoPict="0">
                <anchor moveWithCells="1">
                  <from>
                    <xdr:col>3</xdr:col>
                    <xdr:colOff>85725</xdr:colOff>
                    <xdr:row>58</xdr:row>
                    <xdr:rowOff>38100</xdr:rowOff>
                  </from>
                  <to>
                    <xdr:col>4</xdr:col>
                    <xdr:colOff>28575</xdr:colOff>
                    <xdr:row>58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99" name="Check Box 189">
              <controlPr defaultSize="0" autoFill="0" autoLine="0" autoPict="0">
                <anchor moveWithCells="1">
                  <from>
                    <xdr:col>5</xdr:col>
                    <xdr:colOff>85725</xdr:colOff>
                    <xdr:row>53</xdr:row>
                    <xdr:rowOff>38100</xdr:rowOff>
                  </from>
                  <to>
                    <xdr:col>6</xdr:col>
                    <xdr:colOff>28575</xdr:colOff>
                    <xdr:row>53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200" name="Check Box 190">
              <controlPr defaultSize="0" autoFill="0" autoLine="0" autoPict="0">
                <anchor moveWithCells="1">
                  <from>
                    <xdr:col>5</xdr:col>
                    <xdr:colOff>85725</xdr:colOff>
                    <xdr:row>54</xdr:row>
                    <xdr:rowOff>38100</xdr:rowOff>
                  </from>
                  <to>
                    <xdr:col>6</xdr:col>
                    <xdr:colOff>28575</xdr:colOff>
                    <xdr:row>54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201" name="Check Box 191">
              <controlPr defaultSize="0" autoFill="0" autoLine="0" autoPict="0">
                <anchor moveWithCells="1">
                  <from>
                    <xdr:col>5</xdr:col>
                    <xdr:colOff>85725</xdr:colOff>
                    <xdr:row>55</xdr:row>
                    <xdr:rowOff>38100</xdr:rowOff>
                  </from>
                  <to>
                    <xdr:col>6</xdr:col>
                    <xdr:colOff>28575</xdr:colOff>
                    <xdr:row>55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202" name="Check Box 192">
              <controlPr defaultSize="0" autoFill="0" autoLine="0" autoPict="0">
                <anchor moveWithCells="1">
                  <from>
                    <xdr:col>5</xdr:col>
                    <xdr:colOff>85725</xdr:colOff>
                    <xdr:row>56</xdr:row>
                    <xdr:rowOff>38100</xdr:rowOff>
                  </from>
                  <to>
                    <xdr:col>6</xdr:col>
                    <xdr:colOff>28575</xdr:colOff>
                    <xdr:row>56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203" name="Check Box 193">
              <controlPr defaultSize="0" autoFill="0" autoLine="0" autoPict="0">
                <anchor moveWithCells="1">
                  <from>
                    <xdr:col>5</xdr:col>
                    <xdr:colOff>85725</xdr:colOff>
                    <xdr:row>57</xdr:row>
                    <xdr:rowOff>38100</xdr:rowOff>
                  </from>
                  <to>
                    <xdr:col>6</xdr:col>
                    <xdr:colOff>28575</xdr:colOff>
                    <xdr:row>57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" r:id="rId204" name="Check Box 194">
              <controlPr defaultSize="0" autoFill="0" autoLine="0" autoPict="0">
                <anchor moveWithCells="1">
                  <from>
                    <xdr:col>5</xdr:col>
                    <xdr:colOff>85725</xdr:colOff>
                    <xdr:row>58</xdr:row>
                    <xdr:rowOff>38100</xdr:rowOff>
                  </from>
                  <to>
                    <xdr:col>6</xdr:col>
                    <xdr:colOff>28575</xdr:colOff>
                    <xdr:row>58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" r:id="rId205" name="Check Box 195">
              <controlPr defaultSize="0" autoFill="0" autoLine="0" autoPict="0">
                <anchor moveWithCells="1">
                  <from>
                    <xdr:col>7</xdr:col>
                    <xdr:colOff>85725</xdr:colOff>
                    <xdr:row>53</xdr:row>
                    <xdr:rowOff>38100</xdr:rowOff>
                  </from>
                  <to>
                    <xdr:col>8</xdr:col>
                    <xdr:colOff>28575</xdr:colOff>
                    <xdr:row>53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" r:id="rId206" name="Check Box 196">
              <controlPr defaultSize="0" autoFill="0" autoLine="0" autoPict="0">
                <anchor moveWithCells="1">
                  <from>
                    <xdr:col>7</xdr:col>
                    <xdr:colOff>85725</xdr:colOff>
                    <xdr:row>54</xdr:row>
                    <xdr:rowOff>38100</xdr:rowOff>
                  </from>
                  <to>
                    <xdr:col>8</xdr:col>
                    <xdr:colOff>28575</xdr:colOff>
                    <xdr:row>54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1" r:id="rId207" name="Check Box 197">
              <controlPr defaultSize="0" autoFill="0" autoLine="0" autoPict="0">
                <anchor moveWithCells="1">
                  <from>
                    <xdr:col>7</xdr:col>
                    <xdr:colOff>85725</xdr:colOff>
                    <xdr:row>55</xdr:row>
                    <xdr:rowOff>38100</xdr:rowOff>
                  </from>
                  <to>
                    <xdr:col>8</xdr:col>
                    <xdr:colOff>28575</xdr:colOff>
                    <xdr:row>55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" r:id="rId208" name="Check Box 198">
              <controlPr defaultSize="0" autoFill="0" autoLine="0" autoPict="0">
                <anchor moveWithCells="1">
                  <from>
                    <xdr:col>7</xdr:col>
                    <xdr:colOff>85725</xdr:colOff>
                    <xdr:row>56</xdr:row>
                    <xdr:rowOff>38100</xdr:rowOff>
                  </from>
                  <to>
                    <xdr:col>8</xdr:col>
                    <xdr:colOff>28575</xdr:colOff>
                    <xdr:row>56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" r:id="rId209" name="Check Box 199">
              <controlPr defaultSize="0" autoFill="0" autoLine="0" autoPict="0">
                <anchor moveWithCells="1">
                  <from>
                    <xdr:col>7</xdr:col>
                    <xdr:colOff>85725</xdr:colOff>
                    <xdr:row>57</xdr:row>
                    <xdr:rowOff>38100</xdr:rowOff>
                  </from>
                  <to>
                    <xdr:col>8</xdr:col>
                    <xdr:colOff>28575</xdr:colOff>
                    <xdr:row>57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" r:id="rId210" name="Check Box 200">
              <controlPr defaultSize="0" autoFill="0" autoLine="0" autoPict="0">
                <anchor moveWithCells="1">
                  <from>
                    <xdr:col>7</xdr:col>
                    <xdr:colOff>85725</xdr:colOff>
                    <xdr:row>58</xdr:row>
                    <xdr:rowOff>38100</xdr:rowOff>
                  </from>
                  <to>
                    <xdr:col>8</xdr:col>
                    <xdr:colOff>28575</xdr:colOff>
                    <xdr:row>58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5" r:id="rId211" name="Check Box 201">
              <controlPr defaultSize="0" autoFill="0" autoLine="0" autoPict="0">
                <anchor moveWithCells="1">
                  <from>
                    <xdr:col>9</xdr:col>
                    <xdr:colOff>85725</xdr:colOff>
                    <xdr:row>53</xdr:row>
                    <xdr:rowOff>38100</xdr:rowOff>
                  </from>
                  <to>
                    <xdr:col>10</xdr:col>
                    <xdr:colOff>28575</xdr:colOff>
                    <xdr:row>53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" r:id="rId212" name="Check Box 202">
              <controlPr defaultSize="0" autoFill="0" autoLine="0" autoPict="0">
                <anchor moveWithCells="1">
                  <from>
                    <xdr:col>9</xdr:col>
                    <xdr:colOff>85725</xdr:colOff>
                    <xdr:row>54</xdr:row>
                    <xdr:rowOff>38100</xdr:rowOff>
                  </from>
                  <to>
                    <xdr:col>10</xdr:col>
                    <xdr:colOff>28575</xdr:colOff>
                    <xdr:row>54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7" r:id="rId213" name="Check Box 203">
              <controlPr defaultSize="0" autoFill="0" autoLine="0" autoPict="0">
                <anchor moveWithCells="1">
                  <from>
                    <xdr:col>9</xdr:col>
                    <xdr:colOff>85725</xdr:colOff>
                    <xdr:row>55</xdr:row>
                    <xdr:rowOff>38100</xdr:rowOff>
                  </from>
                  <to>
                    <xdr:col>10</xdr:col>
                    <xdr:colOff>28575</xdr:colOff>
                    <xdr:row>55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" r:id="rId214" name="Check Box 204">
              <controlPr defaultSize="0" autoFill="0" autoLine="0" autoPict="0">
                <anchor moveWithCells="1">
                  <from>
                    <xdr:col>9</xdr:col>
                    <xdr:colOff>85725</xdr:colOff>
                    <xdr:row>56</xdr:row>
                    <xdr:rowOff>38100</xdr:rowOff>
                  </from>
                  <to>
                    <xdr:col>10</xdr:col>
                    <xdr:colOff>28575</xdr:colOff>
                    <xdr:row>56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215" name="Check Box 205">
              <controlPr defaultSize="0" autoFill="0" autoLine="0" autoPict="0">
                <anchor moveWithCells="1">
                  <from>
                    <xdr:col>9</xdr:col>
                    <xdr:colOff>85725</xdr:colOff>
                    <xdr:row>57</xdr:row>
                    <xdr:rowOff>38100</xdr:rowOff>
                  </from>
                  <to>
                    <xdr:col>10</xdr:col>
                    <xdr:colOff>28575</xdr:colOff>
                    <xdr:row>57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216" name="Check Box 206">
              <controlPr defaultSize="0" autoFill="0" autoLine="0" autoPict="0">
                <anchor moveWithCells="1">
                  <from>
                    <xdr:col>9</xdr:col>
                    <xdr:colOff>85725</xdr:colOff>
                    <xdr:row>58</xdr:row>
                    <xdr:rowOff>38100</xdr:rowOff>
                  </from>
                  <to>
                    <xdr:col>10</xdr:col>
                    <xdr:colOff>28575</xdr:colOff>
                    <xdr:row>58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217" name="Check Box 207">
              <controlPr defaultSize="0" autoFill="0" autoLine="0" autoPict="0">
                <anchor moveWithCells="1">
                  <from>
                    <xdr:col>11</xdr:col>
                    <xdr:colOff>85725</xdr:colOff>
                    <xdr:row>54</xdr:row>
                    <xdr:rowOff>38100</xdr:rowOff>
                  </from>
                  <to>
                    <xdr:col>16</xdr:col>
                    <xdr:colOff>28575</xdr:colOff>
                    <xdr:row>54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218" name="Check Box 208">
              <controlPr defaultSize="0" autoFill="0" autoLine="0" autoPict="0">
                <anchor moveWithCells="1">
                  <from>
                    <xdr:col>11</xdr:col>
                    <xdr:colOff>85725</xdr:colOff>
                    <xdr:row>55</xdr:row>
                    <xdr:rowOff>38100</xdr:rowOff>
                  </from>
                  <to>
                    <xdr:col>16</xdr:col>
                    <xdr:colOff>28575</xdr:colOff>
                    <xdr:row>55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219" name="Check Box 209">
              <controlPr defaultSize="0" autoFill="0" autoLine="0" autoPict="0">
                <anchor moveWithCells="1">
                  <from>
                    <xdr:col>11</xdr:col>
                    <xdr:colOff>85725</xdr:colOff>
                    <xdr:row>56</xdr:row>
                    <xdr:rowOff>38100</xdr:rowOff>
                  </from>
                  <to>
                    <xdr:col>16</xdr:col>
                    <xdr:colOff>28575</xdr:colOff>
                    <xdr:row>56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220" name="Check Box 210">
              <controlPr defaultSize="0" autoFill="0" autoLine="0" autoPict="0">
                <anchor moveWithCells="1">
                  <from>
                    <xdr:col>11</xdr:col>
                    <xdr:colOff>85725</xdr:colOff>
                    <xdr:row>57</xdr:row>
                    <xdr:rowOff>38100</xdr:rowOff>
                  </from>
                  <to>
                    <xdr:col>16</xdr:col>
                    <xdr:colOff>28575</xdr:colOff>
                    <xdr:row>57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221" name="Check Box 211">
              <controlPr defaultSize="0" autoFill="0" autoLine="0" autoPict="0">
                <anchor moveWithCells="1">
                  <from>
                    <xdr:col>11</xdr:col>
                    <xdr:colOff>85725</xdr:colOff>
                    <xdr:row>58</xdr:row>
                    <xdr:rowOff>38100</xdr:rowOff>
                  </from>
                  <to>
                    <xdr:col>16</xdr:col>
                    <xdr:colOff>28575</xdr:colOff>
                    <xdr:row>58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222" name="Check Box 212">
              <controlPr defaultSize="0" autoFill="0" autoLine="0" autoPict="0">
                <anchor moveWithCells="1">
                  <from>
                    <xdr:col>3</xdr:col>
                    <xdr:colOff>85725</xdr:colOff>
                    <xdr:row>60</xdr:row>
                    <xdr:rowOff>38100</xdr:rowOff>
                  </from>
                  <to>
                    <xdr:col>4</xdr:col>
                    <xdr:colOff>28575</xdr:colOff>
                    <xdr:row>60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223" name="Check Box 213">
              <controlPr defaultSize="0" autoFill="0" autoLine="0" autoPict="0">
                <anchor moveWithCells="1">
                  <from>
                    <xdr:col>3</xdr:col>
                    <xdr:colOff>85725</xdr:colOff>
                    <xdr:row>61</xdr:row>
                    <xdr:rowOff>38100</xdr:rowOff>
                  </from>
                  <to>
                    <xdr:col>4</xdr:col>
                    <xdr:colOff>28575</xdr:colOff>
                    <xdr:row>61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224" name="Check Box 214">
              <controlPr defaultSize="0" autoFill="0" autoLine="0" autoPict="0">
                <anchor moveWithCells="1">
                  <from>
                    <xdr:col>3</xdr:col>
                    <xdr:colOff>85725</xdr:colOff>
                    <xdr:row>62</xdr:row>
                    <xdr:rowOff>38100</xdr:rowOff>
                  </from>
                  <to>
                    <xdr:col>4</xdr:col>
                    <xdr:colOff>28575</xdr:colOff>
                    <xdr:row>62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225" name="Check Box 215">
              <controlPr defaultSize="0" autoFill="0" autoLine="0" autoPict="0">
                <anchor moveWithCells="1">
                  <from>
                    <xdr:col>3</xdr:col>
                    <xdr:colOff>85725</xdr:colOff>
                    <xdr:row>63</xdr:row>
                    <xdr:rowOff>38100</xdr:rowOff>
                  </from>
                  <to>
                    <xdr:col>4</xdr:col>
                    <xdr:colOff>28575</xdr:colOff>
                    <xdr:row>63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226" name="Check Box 216">
              <controlPr defaultSize="0" autoFill="0" autoLine="0" autoPict="0">
                <anchor moveWithCells="1">
                  <from>
                    <xdr:col>3</xdr:col>
                    <xdr:colOff>85725</xdr:colOff>
                    <xdr:row>64</xdr:row>
                    <xdr:rowOff>38100</xdr:rowOff>
                  </from>
                  <to>
                    <xdr:col>4</xdr:col>
                    <xdr:colOff>28575</xdr:colOff>
                    <xdr:row>64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227" name="Check Box 217">
              <controlPr defaultSize="0" autoFill="0" autoLine="0" autoPict="0">
                <anchor moveWithCells="1">
                  <from>
                    <xdr:col>3</xdr:col>
                    <xdr:colOff>85725</xdr:colOff>
                    <xdr:row>65</xdr:row>
                    <xdr:rowOff>38100</xdr:rowOff>
                  </from>
                  <to>
                    <xdr:col>4</xdr:col>
                    <xdr:colOff>28575</xdr:colOff>
                    <xdr:row>65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228" name="Check Box 218">
              <controlPr defaultSize="0" autoFill="0" autoLine="0" autoPict="0">
                <anchor moveWithCells="1">
                  <from>
                    <xdr:col>5</xdr:col>
                    <xdr:colOff>85725</xdr:colOff>
                    <xdr:row>60</xdr:row>
                    <xdr:rowOff>38100</xdr:rowOff>
                  </from>
                  <to>
                    <xdr:col>6</xdr:col>
                    <xdr:colOff>28575</xdr:colOff>
                    <xdr:row>60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229" name="Check Box 219">
              <controlPr defaultSize="0" autoFill="0" autoLine="0" autoPict="0">
                <anchor moveWithCells="1">
                  <from>
                    <xdr:col>5</xdr:col>
                    <xdr:colOff>85725</xdr:colOff>
                    <xdr:row>61</xdr:row>
                    <xdr:rowOff>38100</xdr:rowOff>
                  </from>
                  <to>
                    <xdr:col>6</xdr:col>
                    <xdr:colOff>28575</xdr:colOff>
                    <xdr:row>61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4" r:id="rId230" name="Check Box 220">
              <controlPr defaultSize="0" autoFill="0" autoLine="0" autoPict="0">
                <anchor moveWithCells="1">
                  <from>
                    <xdr:col>5</xdr:col>
                    <xdr:colOff>85725</xdr:colOff>
                    <xdr:row>62</xdr:row>
                    <xdr:rowOff>38100</xdr:rowOff>
                  </from>
                  <to>
                    <xdr:col>6</xdr:col>
                    <xdr:colOff>28575</xdr:colOff>
                    <xdr:row>62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231" name="Check Box 221">
              <controlPr defaultSize="0" autoFill="0" autoLine="0" autoPict="0">
                <anchor moveWithCells="1">
                  <from>
                    <xdr:col>5</xdr:col>
                    <xdr:colOff>85725</xdr:colOff>
                    <xdr:row>63</xdr:row>
                    <xdr:rowOff>38100</xdr:rowOff>
                  </from>
                  <to>
                    <xdr:col>6</xdr:col>
                    <xdr:colOff>28575</xdr:colOff>
                    <xdr:row>63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232" name="Check Box 222">
              <controlPr defaultSize="0" autoFill="0" autoLine="0" autoPict="0">
                <anchor moveWithCells="1">
                  <from>
                    <xdr:col>5</xdr:col>
                    <xdr:colOff>85725</xdr:colOff>
                    <xdr:row>64</xdr:row>
                    <xdr:rowOff>38100</xdr:rowOff>
                  </from>
                  <to>
                    <xdr:col>6</xdr:col>
                    <xdr:colOff>28575</xdr:colOff>
                    <xdr:row>64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233" name="Check Box 223">
              <controlPr defaultSize="0" autoFill="0" autoLine="0" autoPict="0">
                <anchor moveWithCells="1">
                  <from>
                    <xdr:col>5</xdr:col>
                    <xdr:colOff>85725</xdr:colOff>
                    <xdr:row>65</xdr:row>
                    <xdr:rowOff>38100</xdr:rowOff>
                  </from>
                  <to>
                    <xdr:col>6</xdr:col>
                    <xdr:colOff>28575</xdr:colOff>
                    <xdr:row>65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234" name="Check Box 224">
              <controlPr defaultSize="0" autoFill="0" autoLine="0" autoPict="0">
                <anchor moveWithCells="1">
                  <from>
                    <xdr:col>7</xdr:col>
                    <xdr:colOff>85725</xdr:colOff>
                    <xdr:row>60</xdr:row>
                    <xdr:rowOff>38100</xdr:rowOff>
                  </from>
                  <to>
                    <xdr:col>8</xdr:col>
                    <xdr:colOff>28575</xdr:colOff>
                    <xdr:row>60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235" name="Check Box 225">
              <controlPr defaultSize="0" autoFill="0" autoLine="0" autoPict="0">
                <anchor moveWithCells="1">
                  <from>
                    <xdr:col>7</xdr:col>
                    <xdr:colOff>85725</xdr:colOff>
                    <xdr:row>61</xdr:row>
                    <xdr:rowOff>38100</xdr:rowOff>
                  </from>
                  <to>
                    <xdr:col>8</xdr:col>
                    <xdr:colOff>28575</xdr:colOff>
                    <xdr:row>61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236" name="Check Box 226">
              <controlPr defaultSize="0" autoFill="0" autoLine="0" autoPict="0">
                <anchor moveWithCells="1">
                  <from>
                    <xdr:col>7</xdr:col>
                    <xdr:colOff>85725</xdr:colOff>
                    <xdr:row>62</xdr:row>
                    <xdr:rowOff>38100</xdr:rowOff>
                  </from>
                  <to>
                    <xdr:col>8</xdr:col>
                    <xdr:colOff>28575</xdr:colOff>
                    <xdr:row>62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237" name="Check Box 227">
              <controlPr defaultSize="0" autoFill="0" autoLine="0" autoPict="0">
                <anchor moveWithCells="1">
                  <from>
                    <xdr:col>7</xdr:col>
                    <xdr:colOff>85725</xdr:colOff>
                    <xdr:row>63</xdr:row>
                    <xdr:rowOff>38100</xdr:rowOff>
                  </from>
                  <to>
                    <xdr:col>8</xdr:col>
                    <xdr:colOff>28575</xdr:colOff>
                    <xdr:row>63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238" name="Check Box 228">
              <controlPr defaultSize="0" autoFill="0" autoLine="0" autoPict="0">
                <anchor moveWithCells="1">
                  <from>
                    <xdr:col>7</xdr:col>
                    <xdr:colOff>85725</xdr:colOff>
                    <xdr:row>64</xdr:row>
                    <xdr:rowOff>38100</xdr:rowOff>
                  </from>
                  <to>
                    <xdr:col>8</xdr:col>
                    <xdr:colOff>28575</xdr:colOff>
                    <xdr:row>64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239" name="Check Box 229">
              <controlPr defaultSize="0" autoFill="0" autoLine="0" autoPict="0">
                <anchor moveWithCells="1">
                  <from>
                    <xdr:col>7</xdr:col>
                    <xdr:colOff>85725</xdr:colOff>
                    <xdr:row>65</xdr:row>
                    <xdr:rowOff>38100</xdr:rowOff>
                  </from>
                  <to>
                    <xdr:col>8</xdr:col>
                    <xdr:colOff>28575</xdr:colOff>
                    <xdr:row>65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240" name="Check Box 230">
              <controlPr defaultSize="0" autoFill="0" autoLine="0" autoPict="0">
                <anchor moveWithCells="1">
                  <from>
                    <xdr:col>9</xdr:col>
                    <xdr:colOff>85725</xdr:colOff>
                    <xdr:row>60</xdr:row>
                    <xdr:rowOff>38100</xdr:rowOff>
                  </from>
                  <to>
                    <xdr:col>10</xdr:col>
                    <xdr:colOff>28575</xdr:colOff>
                    <xdr:row>60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241" name="Check Box 231">
              <controlPr defaultSize="0" autoFill="0" autoLine="0" autoPict="0">
                <anchor moveWithCells="1">
                  <from>
                    <xdr:col>9</xdr:col>
                    <xdr:colOff>85725</xdr:colOff>
                    <xdr:row>61</xdr:row>
                    <xdr:rowOff>38100</xdr:rowOff>
                  </from>
                  <to>
                    <xdr:col>10</xdr:col>
                    <xdr:colOff>28575</xdr:colOff>
                    <xdr:row>61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242" name="Check Box 232">
              <controlPr defaultSize="0" autoFill="0" autoLine="0" autoPict="0">
                <anchor moveWithCells="1">
                  <from>
                    <xdr:col>9</xdr:col>
                    <xdr:colOff>85725</xdr:colOff>
                    <xdr:row>62</xdr:row>
                    <xdr:rowOff>38100</xdr:rowOff>
                  </from>
                  <to>
                    <xdr:col>10</xdr:col>
                    <xdr:colOff>28575</xdr:colOff>
                    <xdr:row>62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243" name="Check Box 233">
              <controlPr defaultSize="0" autoFill="0" autoLine="0" autoPict="0">
                <anchor moveWithCells="1">
                  <from>
                    <xdr:col>9</xdr:col>
                    <xdr:colOff>85725</xdr:colOff>
                    <xdr:row>63</xdr:row>
                    <xdr:rowOff>38100</xdr:rowOff>
                  </from>
                  <to>
                    <xdr:col>10</xdr:col>
                    <xdr:colOff>28575</xdr:colOff>
                    <xdr:row>63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244" name="Check Box 234">
              <controlPr defaultSize="0" autoFill="0" autoLine="0" autoPict="0">
                <anchor moveWithCells="1">
                  <from>
                    <xdr:col>9</xdr:col>
                    <xdr:colOff>85725</xdr:colOff>
                    <xdr:row>64</xdr:row>
                    <xdr:rowOff>38100</xdr:rowOff>
                  </from>
                  <to>
                    <xdr:col>10</xdr:col>
                    <xdr:colOff>28575</xdr:colOff>
                    <xdr:row>64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245" name="Check Box 235">
              <controlPr defaultSize="0" autoFill="0" autoLine="0" autoPict="0">
                <anchor moveWithCells="1">
                  <from>
                    <xdr:col>9</xdr:col>
                    <xdr:colOff>85725</xdr:colOff>
                    <xdr:row>65</xdr:row>
                    <xdr:rowOff>38100</xdr:rowOff>
                  </from>
                  <to>
                    <xdr:col>10</xdr:col>
                    <xdr:colOff>28575</xdr:colOff>
                    <xdr:row>65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246" name="Check Box 236">
              <controlPr defaultSize="0" autoFill="0" autoLine="0" autoPict="0">
                <anchor moveWithCells="1">
                  <from>
                    <xdr:col>11</xdr:col>
                    <xdr:colOff>85725</xdr:colOff>
                    <xdr:row>60</xdr:row>
                    <xdr:rowOff>38100</xdr:rowOff>
                  </from>
                  <to>
                    <xdr:col>16</xdr:col>
                    <xdr:colOff>28575</xdr:colOff>
                    <xdr:row>60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247" name="Check Box 237">
              <controlPr defaultSize="0" autoFill="0" autoLine="0" autoPict="0">
                <anchor moveWithCells="1">
                  <from>
                    <xdr:col>11</xdr:col>
                    <xdr:colOff>85725</xdr:colOff>
                    <xdr:row>61</xdr:row>
                    <xdr:rowOff>38100</xdr:rowOff>
                  </from>
                  <to>
                    <xdr:col>16</xdr:col>
                    <xdr:colOff>28575</xdr:colOff>
                    <xdr:row>61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248" name="Check Box 238">
              <controlPr defaultSize="0" autoFill="0" autoLine="0" autoPict="0">
                <anchor moveWithCells="1">
                  <from>
                    <xdr:col>11</xdr:col>
                    <xdr:colOff>85725</xdr:colOff>
                    <xdr:row>62</xdr:row>
                    <xdr:rowOff>38100</xdr:rowOff>
                  </from>
                  <to>
                    <xdr:col>16</xdr:col>
                    <xdr:colOff>28575</xdr:colOff>
                    <xdr:row>62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249" name="Check Box 239">
              <controlPr defaultSize="0" autoFill="0" autoLine="0" autoPict="0">
                <anchor moveWithCells="1">
                  <from>
                    <xdr:col>11</xdr:col>
                    <xdr:colOff>85725</xdr:colOff>
                    <xdr:row>63</xdr:row>
                    <xdr:rowOff>38100</xdr:rowOff>
                  </from>
                  <to>
                    <xdr:col>16</xdr:col>
                    <xdr:colOff>28575</xdr:colOff>
                    <xdr:row>63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250" name="Check Box 240">
              <controlPr defaultSize="0" autoFill="0" autoLine="0" autoPict="0">
                <anchor moveWithCells="1">
                  <from>
                    <xdr:col>11</xdr:col>
                    <xdr:colOff>85725</xdr:colOff>
                    <xdr:row>64</xdr:row>
                    <xdr:rowOff>38100</xdr:rowOff>
                  </from>
                  <to>
                    <xdr:col>16</xdr:col>
                    <xdr:colOff>28575</xdr:colOff>
                    <xdr:row>64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251" name="Check Box 241">
              <controlPr defaultSize="0" autoFill="0" autoLine="0" autoPict="0">
                <anchor moveWithCells="1">
                  <from>
                    <xdr:col>11</xdr:col>
                    <xdr:colOff>85725</xdr:colOff>
                    <xdr:row>65</xdr:row>
                    <xdr:rowOff>38100</xdr:rowOff>
                  </from>
                  <to>
                    <xdr:col>16</xdr:col>
                    <xdr:colOff>28575</xdr:colOff>
                    <xdr:row>65</xdr:row>
                    <xdr:rowOff>247650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39879B4-A4D2-45AB-904B-5146D30FF554}">
          <x14:formula1>
            <xm:f>ข้อมูล!$A$28:$A$38</xm:f>
          </x14:formula1>
          <xm:sqref>B5 M5:P5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ข้อมูล</vt:lpstr>
      <vt:lpstr>สมรรถนะ_บริหาร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Manote Tonsing</dc:creator>
  <cp:lastModifiedBy>Manote Tonsing</cp:lastModifiedBy>
  <dcterms:created xsi:type="dcterms:W3CDTF">2025-01-28T01:47:56Z</dcterms:created>
  <dcterms:modified xsi:type="dcterms:W3CDTF">2025-09-10T03:49:58Z</dcterms:modified>
</cp:coreProperties>
</file>