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TScience\Desktop\GreenOffice2569\คณะวิทย์68\"/>
    </mc:Choice>
  </mc:AlternateContent>
  <xr:revisionPtr revIDLastSave="0" documentId="13_ncr:1_{4D3DC1E1-8BFE-40A4-A4B7-135DF30F18BB}" xr6:coauthVersionLast="47" xr6:coauthVersionMax="47" xr10:uidLastSave="{00000000-0000-0000-0000-000000000000}"/>
  <bookViews>
    <workbookView xWindow="-120" yWindow="-120" windowWidth="24240" windowHeight="13140" xr2:uid="{EFBB576F-E6F4-4D25-88F4-DD62338A18BB}"/>
  </bookViews>
  <sheets>
    <sheet name="ไฟฟ้า" sheetId="1" r:id="rId1"/>
  </sheets>
  <definedNames>
    <definedName name="_xlnm.Print_Area" localSheetId="0">ไฟฟ้า!$A$1:$L$101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8" i="1"/>
  <c r="O44" i="1" s="1"/>
  <c r="P44" i="1" s="1"/>
  <c r="H18" i="1"/>
  <c r="F18" i="1"/>
  <c r="D18" i="1"/>
  <c r="C18" i="1"/>
  <c r="N44" i="1" s="1"/>
  <c r="B18" i="1"/>
  <c r="H17" i="1"/>
  <c r="F17" i="1"/>
  <c r="D17" i="1"/>
  <c r="C17" i="1"/>
  <c r="N46" i="1" s="1"/>
  <c r="B17" i="1"/>
  <c r="J16" i="1"/>
  <c r="I16" i="1"/>
  <c r="E16" i="1"/>
  <c r="J15" i="1"/>
  <c r="I15" i="1"/>
  <c r="E15" i="1"/>
  <c r="E14" i="1"/>
  <c r="J13" i="1"/>
  <c r="I13" i="1"/>
  <c r="E13" i="1"/>
  <c r="J12" i="1"/>
  <c r="I12" i="1"/>
  <c r="E12" i="1"/>
  <c r="J11" i="1"/>
  <c r="I11" i="1"/>
  <c r="E11" i="1"/>
  <c r="J10" i="1"/>
  <c r="I10" i="1"/>
  <c r="E10" i="1"/>
  <c r="J9" i="1"/>
  <c r="I9" i="1"/>
  <c r="E9" i="1"/>
  <c r="J8" i="1"/>
  <c r="I8" i="1"/>
  <c r="E8" i="1"/>
  <c r="J7" i="1"/>
  <c r="I7" i="1"/>
  <c r="E7" i="1"/>
  <c r="J6" i="1"/>
  <c r="I6" i="1"/>
  <c r="E6" i="1"/>
  <c r="E5" i="1"/>
  <c r="I5" i="1" l="1"/>
  <c r="K5" i="1" s="1"/>
  <c r="J5" i="1"/>
  <c r="G17" i="1"/>
  <c r="O46" i="1" s="1"/>
  <c r="J14" i="1"/>
  <c r="K14" i="1"/>
  <c r="K13" i="1"/>
  <c r="E17" i="1"/>
  <c r="N47" i="1" s="1"/>
  <c r="K11" i="1"/>
  <c r="K12" i="1"/>
  <c r="K8" i="1"/>
  <c r="K10" i="1"/>
  <c r="K7" i="1"/>
  <c r="K6" i="1"/>
  <c r="K15" i="1"/>
  <c r="E18" i="1"/>
  <c r="N45" i="1" s="1"/>
  <c r="K16" i="1"/>
  <c r="K9" i="1"/>
  <c r="J18" i="1"/>
  <c r="J17" i="1" l="1"/>
  <c r="I17" i="1"/>
  <c r="O47" i="1" s="1"/>
  <c r="I18" i="1"/>
  <c r="O45" i="1" s="1"/>
  <c r="K18" i="1" l="1"/>
  <c r="K17" i="1"/>
</calcChain>
</file>

<file path=xl/sharedStrings.xml><?xml version="1.0" encoding="utf-8"?>
<sst xmlns="http://schemas.openxmlformats.org/spreadsheetml/2006/main" count="112" uniqueCount="86">
  <si>
    <t>แบบฟอร์ม 3.2(1)</t>
  </si>
  <si>
    <t xml:space="preserve">บันทึกปริมาณการใช้ไฟฟ้า </t>
  </si>
  <si>
    <t>เดือน</t>
  </si>
  <si>
    <t>ปริมาณการใช้ไฟฟ้าปี 2567</t>
  </si>
  <si>
    <t>ร้อยละปริมาณการใช้ไฟฟ้า</t>
  </si>
  <si>
    <t>จำนวนคน</t>
  </si>
  <si>
    <t>ค่าไฟฟ้า/เดือน (บาท)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</si>
  <si>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</si>
  <si>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</si>
  <si>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</si>
  <si>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</si>
  <si>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</si>
  <si>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</si>
  <si>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</si>
  <si>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</si>
  <si>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</si>
  <si>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</si>
  <si>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</si>
  <si>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</si>
  <si>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เฉลี่ย</t>
  </si>
  <si>
    <t>รวม</t>
  </si>
  <si>
    <t xml:space="preserve"> </t>
  </si>
  <si>
    <t>ปริมาณไฟฟ้าสะสม</t>
  </si>
  <si>
    <t>ปริมาณไฟฟ้าสะสมต่อคน</t>
  </si>
  <si>
    <t>ปริมาณไฟฟ้าเฉลี่ย</t>
  </si>
  <si>
    <t>ปริมาณไฟฟ้าเฉลี่ยต่อคน</t>
  </si>
  <si>
    <t>ปริมาณการใช้ไฟฟ้าปี 2568</t>
  </si>
  <si>
    <t xml:space="preserve"> (kwh)ปี2567</t>
  </si>
  <si>
    <t>(kwh/คน) ปี2567</t>
  </si>
  <si>
    <t>(kwh) ปี 2568</t>
  </si>
  <si>
    <t>(kwh/คน)ปี 2568</t>
  </si>
  <si>
    <t>(kwh)ปี..2568.....</t>
  </si>
  <si>
    <t>(kwh/คน)ปี...2568.....</t>
  </si>
  <si>
    <t>เดือนมกราคม 2568</t>
  </si>
  <si>
    <t xml:space="preserve">เดือนกุมภาพันธ์ 2568      </t>
  </si>
  <si>
    <t>เดือนมีนาคม 2568</t>
  </si>
  <si>
    <t xml:space="preserve">เดือนเมษายน 2568        </t>
  </si>
  <si>
    <t xml:space="preserve">เดือนพฤษภาคม 2568        </t>
  </si>
  <si>
    <t xml:space="preserve">เดือนมิถุนายน 2568        </t>
  </si>
  <si>
    <t>เดือนกรกฎาคม 2568</t>
  </si>
  <si>
    <t xml:space="preserve">เดือนสิงหาคม 2568      </t>
  </si>
  <si>
    <t xml:space="preserve">เดือนกันยายน 2568        </t>
  </si>
  <si>
    <t xml:space="preserve">เดือนตุลาคม 2568      </t>
  </si>
  <si>
    <t xml:space="preserve">เดือนพฤศจิกายน 2568        </t>
  </si>
  <si>
    <t xml:space="preserve">เดือนธันวาคม 2568        </t>
  </si>
  <si>
    <t>การวิเคราะห์ข้อมูลและสาเหตุ (เป้าหมาย : การใช้ไฟฟ้าลดลง …-6.48% จากปี 2567) จากเป้าหมายการลดการใช้ 1%</t>
  </si>
  <si>
    <r>
      <rPr>
        <b/>
        <sz val="14"/>
        <rFont val="Cordia New"/>
        <family val="2"/>
      </rPr>
      <t>สรุปปริมาณการใช้ไฟฟ้า</t>
    </r>
    <r>
      <rPr>
        <sz val="14"/>
        <rFont val="Cordia New"/>
        <family val="2"/>
      </rPr>
      <t xml:space="preserve">
1. ปริมาณไฟฟ้าสะสมตั้งแต่เดือน มกราคม ถึง ธันวาคม...ปี 2568 เท่ากับ ….</t>
    </r>
    <r>
      <rPr>
        <b/>
        <sz val="14"/>
        <rFont val="Cordia New"/>
        <family val="2"/>
      </rPr>
      <t>420,000</t>
    </r>
    <r>
      <rPr>
        <sz val="14"/>
        <rFont val="Cordia New"/>
        <family val="2"/>
      </rPr>
      <t>...... kwh ลดลงจาก ปี 2567….ในช่วงเวลาเดียวกัน เท่ากับ …....</t>
    </r>
    <r>
      <rPr>
        <b/>
        <sz val="14"/>
        <rFont val="Cordia New"/>
        <family val="2"/>
      </rPr>
      <t>449,120</t>
    </r>
    <r>
      <rPr>
        <sz val="14"/>
        <rFont val="Cordia New"/>
        <family val="2"/>
      </rPr>
      <t>......... kwh  คิดเป็น …</t>
    </r>
    <r>
      <rPr>
        <b/>
        <sz val="14"/>
        <rFont val="Cordia New"/>
        <family val="2"/>
      </rPr>
      <t>-6.48%</t>
    </r>
    <r>
      <rPr>
        <sz val="14"/>
        <rFont val="Cordia New"/>
        <family val="2"/>
      </rPr>
      <t xml:space="preserve">
2. ปริมาณไฟฟ้าต่อคนสะสมตั้งแต่เดือน มกราคม ถึง ธันวาคม...ปี 2568... เท่ากับ ….</t>
    </r>
    <r>
      <rPr>
        <b/>
        <sz val="14"/>
        <rFont val="Cordia New"/>
        <family val="2"/>
      </rPr>
      <t>1,090</t>
    </r>
    <r>
      <rPr>
        <sz val="14"/>
        <rFont val="Cordia New"/>
        <family val="2"/>
      </rPr>
      <t>..... kwh/คน ลดลงจาก ปี 2567..ในช่วงเวลาเดียวกัน เท่ากับ …..</t>
    </r>
    <r>
      <rPr>
        <b/>
        <sz val="14"/>
        <rFont val="Cordia New"/>
        <family val="2"/>
      </rPr>
      <t>2,352.27</t>
    </r>
    <r>
      <rPr>
        <sz val="14"/>
        <rFont val="Cordia New"/>
        <family val="2"/>
      </rPr>
      <t>......... kwh/คน  คิดเป็น …</t>
    </r>
    <r>
      <rPr>
        <b/>
        <sz val="14"/>
        <rFont val="Cordia New"/>
        <family val="2"/>
      </rPr>
      <t>-53.64%</t>
    </r>
    <r>
      <rPr>
        <sz val="14"/>
        <rFont val="Cordia New"/>
        <family val="2"/>
      </rPr>
      <t xml:space="preserve">
3. ปริมาณไฟฟ้าเฉลี่ยตั้งแต่เดือน มกราคม ถึง ธันวาคม...ปี 2568 เท่ากับ …</t>
    </r>
    <r>
      <rPr>
        <b/>
        <sz val="14"/>
        <rFont val="Cordia New"/>
        <family val="2"/>
      </rPr>
      <t>37,426.67</t>
    </r>
    <r>
      <rPr>
        <sz val="14"/>
        <rFont val="Cordia New"/>
        <family val="2"/>
      </rPr>
      <t>......... kwh ลดลงจาก ปี 2567….ในช่วงเวลาเดียวกัน เท่ากับ …35,000.... kwh  คิดเป็น …</t>
    </r>
    <r>
      <rPr>
        <b/>
        <sz val="14"/>
        <rFont val="Cordia New"/>
        <family val="2"/>
      </rPr>
      <t>-6.48%</t>
    </r>
    <r>
      <rPr>
        <sz val="14"/>
        <rFont val="Cordia New"/>
        <family val="2"/>
      </rPr>
      <t xml:space="preserve">
4. ปริมาณไฟฟ้าต่อคนเฉลี่ยตั้งแต่เดือน มกราคม ถึง ธันวาคม...ปี 2568 เท่ากับ …</t>
    </r>
    <r>
      <rPr>
        <b/>
        <sz val="14"/>
        <rFont val="Cordia New"/>
        <family val="2"/>
      </rPr>
      <t>196.02</t>
    </r>
    <r>
      <rPr>
        <sz val="14"/>
        <rFont val="Cordia New"/>
        <family val="2"/>
      </rPr>
      <t>..... kwh/คน ลดลงจาก ปี 2567….ในช่วงเวลาเดียวกัน เท่ากับ …</t>
    </r>
    <r>
      <rPr>
        <b/>
        <sz val="14"/>
        <rFont val="Cordia New"/>
        <family val="2"/>
      </rPr>
      <t>73.56</t>
    </r>
    <r>
      <rPr>
        <sz val="14"/>
        <rFont val="Cordia New"/>
        <family val="2"/>
      </rPr>
      <t>...... kwh/คน  คิดเป็น ….</t>
    </r>
    <r>
      <rPr>
        <b/>
        <sz val="14"/>
        <rFont val="Cordia New"/>
        <family val="2"/>
      </rPr>
      <t>-62.47</t>
    </r>
    <r>
      <rPr>
        <sz val="14"/>
        <rFont val="Cordia New"/>
        <family val="2"/>
      </rPr>
      <t xml:space="preserve"> %</t>
    </r>
  </si>
  <si>
    <r>
      <t xml:space="preserve">รายละเอียด : </t>
    </r>
    <r>
      <rPr>
        <sz val="16"/>
        <rFont val="Cordia New"/>
        <family val="2"/>
      </rPr>
      <t>ในเดือนมกราคม ปี 2568 มีการใช้พลังงานไฟฟ้าจำนวน 22,912 kWh ลดลงจากปี 2567 ซึ่งมีการใช้ไฟฟ้าอยู่ที่ 25,952 kWh คิดเป็นลดลงประมาณ 11.71% ส่งผลให้ค่าไฟฟ้ารายเดือนลดลงจาก 103,808 บาท เหลือ 91,648 บาท อีกทั้งค่าใช้ไฟฟ้าต่อคนก็ลดลงจาก 71.79 kWh/คน เหลือ 50.92 kWh/คน แสดงให้เห็นถึงแนวโน้มการใช้พลังงานที่มีประสิทธิภาพมากขึ้น</t>
    </r>
  </si>
  <si>
    <r>
      <t>วิเคราะห์สาเหตุ :</t>
    </r>
    <r>
      <rPr>
        <sz val="16"/>
        <rFont val="Cordia New"/>
        <family val="2"/>
      </rPr>
      <t xml:space="preserve"> สาเหตุที่ทำให้ปริมาณการใช้ไฟฟ้าลดลงอาจเกิดจากการบริหารจัดการด้านพลังงานที่ดีขึ้น เช่น การรณรงค์ปิดไฟและเครื่องใช้ไฟฟ้าเมื่อไม่ใช้งาน รวมถึงอาจมีการควบคุมการเปิดใช้งานเครื่องปรับอากาศและอุปกรณ์ไฟฟ้าในอาคารอย่างเหมาะสม แม้ว่าจำนวนผู้ใช้งานจะเพิ่มขึ้น แต่ค่าใช้ไฟฟ้าต่อคนกลับลดลงอย่างชัดเจน</t>
    </r>
  </si>
  <si>
    <r>
      <t xml:space="preserve">แนวทางจัดการ : </t>
    </r>
    <r>
      <rPr>
        <sz val="16"/>
        <rFont val="Cordia New"/>
        <family val="2"/>
      </rPr>
      <t>ควรรักษามาตรการประหยัดพลังงานที่ดำเนินการอยู่ในปัจจุบันอย่างต่อเนื่อง พร้อมทั้งติดตามการใช้ไฟฟ้าในแต่ละสัปดาห์เพื่อวิเคราะห์แนวโน้มการใช้พลังงาน และส่งเสริมการสร้างจิตสำนึกด้านการประหยัดพลังงานให้กับบุคลากรและผู้ใช้อาคารอย่างสม่ำเสมอ</t>
    </r>
  </si>
  <si>
    <r>
      <t>รายละเอียด :</t>
    </r>
    <r>
      <rPr>
        <sz val="16"/>
        <rFont val="Cordia New"/>
        <family val="2"/>
      </rPr>
      <t xml:space="preserve"> ปี 2568 มีการใช้ไฟฟ้า 32,268 kWh ลดลงจากปี 2567 ซึ่งใช้ไฟฟ้า 37,340 kWh คิดเป็นลดลง 13.58% ค่าไฟฟ้าลดลงจาก 149,360 บาท เหลือ 129,072 บาท ขณะเดียวกันค่าใช้ไฟฟ้าต่อคนลดลงจาก 92.43 kWh/คน เหลือ 57.42 kWh/คน</t>
    </r>
  </si>
  <si>
    <r>
      <t xml:space="preserve">วิเคราะห์สาเหตุ : </t>
    </r>
    <r>
      <rPr>
        <sz val="16"/>
        <rFont val="Cordia New"/>
        <family val="2"/>
      </rPr>
      <t>การใช้พลังงานที่ลดลงอาจมาจากการควบคุมการใช้อาคารและห้องเรียนอย่างเหมาะสม รวมถึงการใช้อุปกรณ์ไฟฟ้าที่มีประสิทธิภาพมากขึ้น นอกจากนี้อาจมีการลดการเปิดใช้งานอุปกรณ์ที่ไม่จำเป็นในช่วงเวลานอกการใช้งาน</t>
    </r>
  </si>
  <si>
    <r>
      <t xml:space="preserve">แนวทางจัดการ : </t>
    </r>
    <r>
      <rPr>
        <sz val="16"/>
        <rFont val="Cordia New"/>
        <family val="2"/>
      </rPr>
      <t>ควรดำเนินการตรวจสอบช่วงเวลาที่มีการใช้ไฟฟ้าสูงสุด (Peak Time) และวางมาตรการลดการใช้ไฟในช่วงเวลาดังกล่าว รวมทั้งควรบำรุงรักษาเครื่องปรับอากาศและอุปกรณ์ไฟฟ้าอย่างสม่ำเสมอเพื่อเพิ่มประสิทธิภาพในการใช้พลังงาน</t>
    </r>
  </si>
  <si>
    <r>
      <t xml:space="preserve">รายละเอียด : </t>
    </r>
    <r>
      <rPr>
        <sz val="16"/>
        <rFont val="Cordia New"/>
        <family val="2"/>
      </rPr>
      <t>ปี 2568 มีการใช้ไฟฟ้า 22,300 kWh ลดลงจากปี 2567 ที่มีการใช้ไฟฟ้า 42,416 kWh คิดเป็นลดลงถึง 47.43% ค่าไฟฟ้าลดลงจาก 169,664 บาท เหลือ 89,200 บาท และค่าใช้ไฟฟ้าต่อคนลดลงจาก 157.10 kWh/คน เหลือ 62.99 kWh/คน</t>
    </r>
  </si>
  <si>
    <r>
      <t xml:space="preserve">วิเคราะห์สาเหตุ : </t>
    </r>
    <r>
      <rPr>
        <sz val="16"/>
        <rFont val="Cordia New"/>
        <family val="2"/>
      </rPr>
      <t>การลดลงของการใช้ไฟฟ้าในเดือนนี้อาจเกิดจากช่วงปิดภาคเรียนหรือมีการใช้อาคารลดลง ส่งผลให้การเปิดใช้งานเครื่องปรับอากาศ ระบบแสงสว่าง และอุปกรณ์สำนักงานลดลงอย่างมาก อีกทั้งมาตรการประหยัดพลังงานที่ดำเนินการอาจเริ่มเห็นผลชัดเจน</t>
    </r>
  </si>
  <si>
    <r>
      <t xml:space="preserve">แนวทางจัดการ : </t>
    </r>
    <r>
      <rPr>
        <sz val="16"/>
        <rFont val="Cordia New"/>
        <family val="2"/>
      </rPr>
      <t>ควรเก็บข้อมูลรูปแบบการใช้ไฟฟ้าในช่วงที่มีการใช้อาคารน้อย เพื่อนำมาวิเคราะห์และกำหนดแนวทางการจัดการพลังงานในอนาคต รวมถึงปรับแผนการเปิด-ปิดระบบไฟฟ้าให้สอดคล้องกับการใช้งานจริง</t>
    </r>
  </si>
  <si>
    <r>
      <t xml:space="preserve">แนวทางจัดการ : </t>
    </r>
    <r>
      <rPr>
        <sz val="16"/>
        <rFont val="Cordia New"/>
        <family val="2"/>
      </rPr>
      <t>ควรมีการตรวจสอบว่ามีโครงการกิจกรรมค่ายต่างๆของทางคณะฯ การใช้อุปกรณ์ที่ใช้ไฟฟ้ามาก หรือการรั่วไหลของไฟฟ้าในช่วงเวลาดังกล่าวหรือไม่</t>
    </r>
  </si>
  <si>
    <r>
      <t xml:space="preserve">รายละเอียด : </t>
    </r>
    <r>
      <rPr>
        <sz val="16"/>
        <rFont val="Cordia New"/>
        <family val="2"/>
      </rPr>
      <t>ในเดือนเมษายน ปี 2568 มีการใช้ไฟฟ้าเพิ่มขึ้นเป็น 39,128 kWh จากเดิมในปี 2567 ที่ใช้ 32,292 kWh คิดเป็นเพิ่มขึ้น 21.17% ค่าไฟฟ้าเพิ่มขึ้นจาก 129,168 บาท เป็น 156,512 บาท แม้ว่าค่าใช้ไฟฟ้าต่อคนจะลดลง แต่ยังถือว่าอยู่ในระดับสูง</t>
    </r>
  </si>
  <si>
    <r>
      <t>วิเคราะห์สาเหตุ :</t>
    </r>
    <r>
      <rPr>
        <sz val="16"/>
        <rFont val="Cordia New"/>
        <family val="2"/>
      </rPr>
      <t>สาเหตุสำคัญอาจเกิดจากสภาพอากาศที่ร้อนจัด ส่งผลให้มีการใช้งานเครื่องปรับอากาศเพิ่มขึ้น รวมถึงอาจมีการจัดกิจกรรมหรือใช้อาคารเพิ่มเติมในช่วงดังกล่าว</t>
    </r>
  </si>
  <si>
    <r>
      <t xml:space="preserve">แนวทางจัดการ : </t>
    </r>
    <r>
      <rPr>
        <sz val="16"/>
        <rFont val="Cordia New"/>
        <family val="2"/>
      </rPr>
      <t>ควรตรวจสอบประสิทธิภาพของระบบปรับอากาศ และส่งเสริมการใช้อุณหภูมิที่เหมาะสม เช่น 25 องศาเซลเซียส รวมทั้งติดตั้งอุปกรณ์ช่วยลดความร้อน เช่น ฟิล์มกรองแสงหรือม่านกันความร้อน</t>
    </r>
  </si>
  <si>
    <r>
      <t xml:space="preserve">รายละเอียด : </t>
    </r>
    <r>
      <rPr>
        <sz val="16"/>
        <rFont val="Cordia New"/>
        <family val="2"/>
      </rPr>
      <t>เดือนพฤษภาคม ปี 2568 มีการใช้ไฟฟ้า 40,620 kWh เพิ่มขึ้นจากปี 2567 ที่ใช้ 34,088 kWh คิดเป็นเพิ่มขึ้น 19.16% ค่าไฟฟ้าเพิ่มขึ้นจาก 136,352 บาท เป็น 162,480 บาท</t>
    </r>
  </si>
  <si>
    <r>
      <t xml:space="preserve">วิเคราะห์สาเหตุ : </t>
    </r>
    <r>
      <rPr>
        <sz val="16"/>
        <rFont val="Cordia New"/>
        <family val="2"/>
      </rPr>
      <t>ปริมาณการใช้ไฟฟ้าที่เพิ่มขึ้นอาจเกิดจากสภาพอากาศที่ร้อนต่อเนื่อง รวมถึงการใช้งานอาคารและอุปกรณ์ไฟฟ้าในช่วงเปิดภาคการศึกษาหรือกิจกรรมต่าง ๆ ภายในหน่วยงาน</t>
    </r>
  </si>
  <si>
    <r>
      <t xml:space="preserve">แนวทางจัดการ : </t>
    </r>
    <r>
      <rPr>
        <sz val="16"/>
        <rFont val="Cordia New"/>
        <family val="2"/>
      </rPr>
      <t>ควรสำรวจอุปกรณ์ที่ใช้พลังงานสูงและวางแผนเปลี่ยนเป็นอุปกรณ์ประหยัดพลังงาน พร้อมทั้งรณรงค์ลดการเปิดใช้งานอุปกรณ์ไฟฟ้าพร้อมกันโดยไม่จำเป็น</t>
    </r>
  </si>
  <si>
    <r>
      <t>รายละเอียด :</t>
    </r>
    <r>
      <rPr>
        <sz val="16"/>
        <rFont val="Cordia New"/>
        <family val="2"/>
      </rPr>
      <t xml:space="preserve"> เดือนมิถุนายน ปี 2568 มีการใช้ไฟฟ้า 19,052 kWh ลดลงจากปี 2567 ซึ่งใช้ไฟฟ้า 36,552 kWh คิดเป็นลดลง 47.88% ค่าไฟฟ้าลดลงจาก 146,208 บาท เหลือ 76,208 บาท และค่าใช้ไฟฟ้าต่อคนลดลงอย่างมาก</t>
    </r>
  </si>
  <si>
    <r>
      <t xml:space="preserve">วิเคราะห์สาเหตุ : </t>
    </r>
    <r>
      <rPr>
        <sz val="16"/>
        <rFont val="Cordia New"/>
        <family val="2"/>
      </rPr>
      <t>อาจเกิดจากการลดการใช้งานอาคารหรือมีวันหยุดต่อเนื่อง ทำให้การใช้พลังงานลดลงอย่างชัดเจน อีกทั้งมาตรการควบคุมการใช้ไฟฟ้าน่าจะมีประสิทธิภาพมากขึ้น</t>
    </r>
  </si>
  <si>
    <r>
      <t xml:space="preserve">แนวทางจัดการ : </t>
    </r>
    <r>
      <rPr>
        <sz val="16"/>
        <rFont val="Cordia New"/>
        <family val="2"/>
      </rPr>
      <t>ควรนำแนวทางหรือมาตรการที่ใช้ในเดือนนี้มาศึกษาและประยุกต์ใช้ในเดือนอื่น ๆ รวมถึงจัดทำคู่มือหรือแนวปฏิบัติด้านการประหยัดพลังงานให้บุคลากรปฏิบัติร่วมกัน</t>
    </r>
  </si>
  <si>
    <r>
      <t>รายละเอียด :</t>
    </r>
    <r>
      <rPr>
        <sz val="16"/>
        <rFont val="Cordia New"/>
        <family val="2"/>
      </rPr>
      <t xml:space="preserve"> เดือนกรกฎาคม ปี 2568 มีการใช้ไฟฟ้า 47,512 kWh ลดลงเล็กน้อยจากปี 2567 ที่ใช้ 50,204 kWh คิดเป็นลดลง 5.36% ค่าไฟฟ้าลดลงจาก 200,816 บาท เหลือ 190,048 บาท</t>
    </r>
  </si>
  <si>
    <r>
      <t xml:space="preserve">วิเคราะห์สาเหตุ : </t>
    </r>
    <r>
      <rPr>
        <sz val="16"/>
        <rFont val="Cordia New"/>
        <family val="2"/>
      </rPr>
      <t>การใช้ไฟฟ้าที่ลดลงเล็กน้อยแสดงถึงการควบคุมการใช้พลังงานได้ในระดับหนึ่ง แม้จะมีการใช้อาคารและกิจกรรมตามปกติ</t>
    </r>
  </si>
  <si>
    <r>
      <t xml:space="preserve">แนวทางจัดการ : </t>
    </r>
    <r>
      <rPr>
        <sz val="16"/>
        <rFont val="Cordia New"/>
        <family val="2"/>
      </rPr>
      <t>ควรติดตามจุดที่มีการใช้ไฟฟ้าสูงภายในอาคาร และส่งเสริมการใช้แสงธรรมชาติร่วมกับการปิดอุปกรณ์ไฟฟ้าเมื่อไม่ใช้งาน</t>
    </r>
  </si>
  <si>
    <r>
      <t xml:space="preserve">รายละเอียด :  </t>
    </r>
    <r>
      <rPr>
        <sz val="16"/>
        <rFont val="Cordia New"/>
        <family val="2"/>
      </rPr>
      <t>เดือนสิงหาคม ปี 2568 มีการใช้ไฟฟ้า 50,328 kWh เพิ่มขึ้นจากปี 2567 ที่ใช้ 46,756 kWh คิดเป็นเพิ่มขึ้น 7.64% ค่าไฟฟ้าเพิ่มขึ้นเป็น 201,312 บาท</t>
    </r>
  </si>
  <si>
    <r>
      <t xml:space="preserve">วิเคราะห์สาเหตุ : </t>
    </r>
    <r>
      <rPr>
        <sz val="16"/>
        <rFont val="Cordia New"/>
        <family val="2"/>
      </rPr>
      <t>สาเหตุอาจมาจากกิจกรรมการเรียนการสอนและการใช้งานอาคารที่เพิ่มขึ้น รวมถึงการใช้อุปกรณ์ไฟฟ้าหลายประเภทพร้อมกันในช่วงเวลาเดียวกัน</t>
    </r>
  </si>
  <si>
    <r>
      <t>แนวทางจัดการ :</t>
    </r>
    <r>
      <rPr>
        <sz val="16"/>
        <rFont val="Cordia New"/>
        <family val="2"/>
      </rPr>
      <t xml:space="preserve"> ควรตรวจสอบโหลดการใช้ไฟฟ้าในช่วงเวลากลางวัน และพิจารณาใช้ระบบเปิด-ปิดไฟอัตโนมัติในพื้นที่ส่วนกลางเพื่อลดการใช้พลังงานโดยไม่จำเป็น</t>
    </r>
  </si>
  <si>
    <r>
      <t>รายละเอียด :</t>
    </r>
    <r>
      <rPr>
        <sz val="16"/>
        <rFont val="Cordia New"/>
        <family val="2"/>
      </rPr>
      <t xml:space="preserve"> เดือนกันยายน ปี 2568 มีการใช้ไฟฟ้า 43,692 kWh ลดลงเล็กน้อยจากปี 2567 ที่ใช้ 44,660 kWh คิดเป็นลดลง 2.17% ค่าไฟฟ้าลดลงจาก 178,640 บาท เหลือ 174,768 บาท</t>
    </r>
  </si>
  <si>
    <r>
      <t xml:space="preserve">วิเคราะห์สาเหตุ : </t>
    </r>
    <r>
      <rPr>
        <sz val="16"/>
        <rFont val="Cordia New"/>
        <family val="2"/>
      </rPr>
      <t>แม้ว่าปริมาณการใช้ไฟฟ้าจะลดลงเพียงเล็กน้อย แต่ค่าใช้ไฟฟ้าต่อคนลดลงมาก แสดงถึงการบริหารจัดการพลังงานที่มีประสิทธิภาพมากขึ้น</t>
    </r>
  </si>
  <si>
    <r>
      <t xml:space="preserve">แนวทางจัดการ : </t>
    </r>
    <r>
      <rPr>
        <sz val="16"/>
        <rFont val="Cordia New"/>
        <family val="2"/>
      </rPr>
      <t>ควรควบคุมการใช้ไฟฟ้าในช่วงนอกเวลาราชการ และตรวจสอบระบบแสงสว่างและเครื่องปรับอากาศให้ทำงานอย่างมีประสิทธิภาพ</t>
    </r>
  </si>
  <si>
    <r>
      <t>รายละเอียด :</t>
    </r>
    <r>
      <rPr>
        <sz val="16"/>
        <rFont val="Cordia New"/>
        <family val="2"/>
      </rPr>
      <t xml:space="preserve"> เดือนตุลาคม ปี 2568 มีการใช้ไฟฟ้า 36,656 kWh เพิ่มขึ้นจากปี 2567 ที่ใช้ 32,036 kWh คิดเป็นเพิ่มขึ้น 14.42% ค่าไฟฟ้าเพิ่มขึ้นจาก 128,144 บาท เป็น 146,624 บาท</t>
    </r>
  </si>
  <si>
    <r>
      <t xml:space="preserve">วิเคราะห์สาเหตุ : </t>
    </r>
    <r>
      <rPr>
        <sz val="16"/>
        <rFont val="Cordia New"/>
        <family val="2"/>
      </rPr>
      <t>การใช้ไฟฟ้าที่เพิ่มขึ้นอาจเกิดจากการเปิดภาคเรียนหรือมีการใช้งานอาคารและห้องเรียนมากขึ้น รวมถึงการใช้อุปกรณ์ไฟฟ้าในกิจกรรมต่าง ๆ</t>
    </r>
  </si>
  <si>
    <r>
      <t xml:space="preserve">แนวทางจัดการ : </t>
    </r>
    <r>
      <rPr>
        <sz val="16"/>
        <rFont val="Cordia New"/>
        <family val="2"/>
      </rPr>
      <t xml:space="preserve"> ควรวางมาตรการลดการใช้ไฟฟ้าในช่วงเวลาที่มีการใช้งานสูง และติดตามการเปิดใช้งานอาคารในช่วงหลังเวลาราชการอย่างใกล้ชิด</t>
    </r>
  </si>
  <si>
    <r>
      <t xml:space="preserve">รายละเอียด : </t>
    </r>
    <r>
      <rPr>
        <sz val="16"/>
        <rFont val="Cordia New"/>
        <family val="2"/>
      </rPr>
      <t>เดือนพฤศจิกายน ปี 2568 มีการใช้ไฟฟ้า 37,204 kWh เพิ่มขึ้นจากปี 2567 ที่ใช้ 31,636 kWh คิดเป็นเพิ่มขึ้น 17.60% ค่าไฟฟ้าเพิ่มขึ้นจาก 126,544 บาท เป็น 148,816 บาท</t>
    </r>
  </si>
  <si>
    <r>
      <t xml:space="preserve">วิเคราะห์สาเหตุ : </t>
    </r>
    <r>
      <rPr>
        <sz val="16"/>
        <rFont val="Cordia New"/>
        <family val="2"/>
      </rPr>
      <t>การใช้ไฟฟ้าที่เพิ่มขึ้นอาจมาจากการจัดกิจกรรมภายในหน่วยงานหรือการใช้อุปกรณ์ไฟฟ้าหลายประเภทพร้อมกัน ส่งผลให้ปริมาณการใช้พลังงานสูงขึ้น</t>
    </r>
  </si>
  <si>
    <r>
      <t xml:space="preserve">แนวทางจัดการ : </t>
    </r>
    <r>
      <rPr>
        <sz val="16"/>
        <rFont val="Cordia New"/>
        <family val="2"/>
      </rPr>
      <t>ควรตรวจสอบพื้นที่หรืออาคารที่มีการใช้ไฟฟ้าสูงผิดปกติ และวางแผนควบคุมการใช้ไฟในช่วงที่มีกิจกรรมจำนวนมาก</t>
    </r>
  </si>
  <si>
    <r>
      <t xml:space="preserve">รายละเอียด :  </t>
    </r>
    <r>
      <rPr>
        <sz val="16"/>
        <rFont val="Cordia New"/>
        <family val="2"/>
      </rPr>
      <t>เดือนธันวาคม ปี 2568 มีการใช้ไฟฟ้า 28,328 kWh ลดลงจากปี 2567 ที่ใช้ 35,188 kWh คิดเป็นลดลง 19.50% ค่าไฟฟ้าลดลงจาก 140,752 บาท เหลือ 113,312 บาท</t>
    </r>
  </si>
  <si>
    <r>
      <t>วิเคราะห์สาเหตุ :</t>
    </r>
    <r>
      <rPr>
        <sz val="16"/>
        <rFont val="Cordia New"/>
        <family val="2"/>
      </rPr>
      <t xml:space="preserve"> แม้ว่าการใช้ไฟฟ้ารวมจะลดลง แต่ค่าใช้ไฟฟ้าต่อคนกลับเพิ่มขึ้น ซึ่งอาจเกิดจากจำนวนผู้ใช้งานลดลงในช่วงวันหยุด แต่ยังมีการเปิดใช้งานระบบไฟฟ้าหรืออุปกรณ์บางส่วนอย่างต่อเนื่อง</t>
    </r>
  </si>
  <si>
    <t>บรรลุเป้าหมาย</t>
  </si>
  <si>
    <t>ไม่บรรลุเป้าหมาย</t>
  </si>
  <si>
    <r>
      <rPr>
        <b/>
        <sz val="14"/>
        <rFont val="Cordia New"/>
        <family val="2"/>
      </rPr>
      <t>สรุปภาพรวมทั้งปี</t>
    </r>
    <r>
      <rPr>
        <sz val="14"/>
        <rFont val="Cordia New"/>
        <family val="2"/>
      </rPr>
      <t xml:space="preserve">
</t>
    </r>
    <r>
      <rPr>
        <b/>
        <sz val="14"/>
        <rFont val="Cordia New"/>
        <family val="2"/>
      </rPr>
      <t xml:space="preserve">รายละเอียด : </t>
    </r>
    <r>
      <rPr>
        <sz val="14"/>
        <rFont val="Cordia New"/>
        <family val="2"/>
      </rPr>
      <t xml:space="preserve">จากข้อมูลทั้งปี 2568 พบว่ามีการใช้พลังงานไฟฟ้ารวม 420,000 kWh ลดลงจากปี 2567 ซึ่งมีการใช้ไฟฟ้ารวม 449,120 kWh คิดเป็นลดลงประมาณ 6.48% ขณะเดียวกันค่าใช้ไฟฟ้าต่อคนลดลงมากกว่า 53% สะท้อนให้เห็นถึงประสิทธิภาพในการบริหารจัดการพลังงานที่ดีขึ้น
</t>
    </r>
    <r>
      <rPr>
        <b/>
        <sz val="14"/>
        <rFont val="Cordia New"/>
        <family val="2"/>
      </rPr>
      <t xml:space="preserve">วิเคราะห์สาเหตุ : </t>
    </r>
    <r>
      <rPr>
        <sz val="14"/>
        <rFont val="Cordia New"/>
        <family val="2"/>
      </rPr>
      <t xml:space="preserve">ภาพรวมการใช้ไฟฟ้าที่ลดลงเกิดจากการควบคุมและบริหารจัดการพลังงานอย่างมีประสิทธิภาพ รวมถึงการสร้างความตระหนักด้านการประหยัดพลังงานภายในองค์กร แม้ว่าบางเดือนจะมีการใช้ไฟฟ้าเพิ่มขึ้นตามสภาพอากาศและกิจกรรมต่าง ๆ แต่โดยรวมยังสามารถควบคุมการใช้พลังงานได้ดี
</t>
    </r>
    <r>
      <rPr>
        <b/>
        <sz val="14"/>
        <rFont val="Cordia New"/>
        <family val="2"/>
      </rPr>
      <t xml:space="preserve">แนวทางจัดการ : </t>
    </r>
    <r>
      <rPr>
        <sz val="14"/>
        <rFont val="Cordia New"/>
        <family val="2"/>
      </rPr>
      <t>ควรจัดทำแผนอนุรักษ์พลังงานรายเดือน ติดตั้งระบบติดตามการใช้พลังงานแบบ Real-time และพิจารณาเปลี่ยนอุปกรณ์ไฟฟ้าเป็นแบบประหยัดพลังงาน รวมถึงสร้างวัฒนธรรมองค์กรด้านการใช้พลังงานอย่างมีประสิทธิภาพเพื่อให้เกิดความยั่งยืนในระยะยาว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</si>
</sst>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0.000"/>
  </numFmts>
  <fonts count="17">
    <font>
      <sz val="10"/>
      <name val="Arial"/>
      <charset val="222"/>
    </font>
    <font>
      <sz val="10"/>
      <name val="Arial"/>
      <family val="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20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b/>
      <sz val="18"/>
      <name val="Cordia New"/>
      <family val="2"/>
      <charset val="22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8"/>
      <name val="Cordia New"/>
      <family val="2"/>
    </font>
    <font>
      <sz val="20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/>
    </xf>
    <xf numFmtId="164" fontId="7" fillId="3" borderId="1" xfId="3" applyFont="1" applyFill="1" applyBorder="1"/>
    <xf numFmtId="164" fontId="7" fillId="2" borderId="1" xfId="3" applyFont="1" applyFill="1" applyBorder="1"/>
    <xf numFmtId="164" fontId="7" fillId="4" borderId="1" xfId="3" applyFont="1" applyFill="1" applyBorder="1"/>
    <xf numFmtId="0" fontId="4" fillId="2" borderId="0" xfId="2" applyFont="1" applyFill="1" applyAlignment="1">
      <alignment horizontal="center"/>
    </xf>
    <xf numFmtId="165" fontId="7" fillId="2" borderId="0" xfId="2" applyNumberFormat="1" applyFont="1" applyFill="1"/>
    <xf numFmtId="0" fontId="7" fillId="2" borderId="0" xfId="2" applyFont="1" applyFill="1"/>
    <xf numFmtId="0" fontId="6" fillId="2" borderId="0" xfId="2" applyFont="1" applyFill="1" applyAlignment="1">
      <alignment horizontal="center"/>
    </xf>
    <xf numFmtId="0" fontId="11" fillId="2" borderId="0" xfId="2" applyFont="1" applyFill="1" applyAlignment="1">
      <alignment vertical="center"/>
    </xf>
    <xf numFmtId="0" fontId="12" fillId="3" borderId="0" xfId="2" applyFont="1" applyFill="1" applyAlignment="1">
      <alignment horizontal="center" vertical="center"/>
    </xf>
    <xf numFmtId="0" fontId="11" fillId="2" borderId="0" xfId="2" applyFont="1" applyFill="1"/>
    <xf numFmtId="10" fontId="7" fillId="2" borderId="2" xfId="1" applyNumberFormat="1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7" fillId="6" borderId="1" xfId="1" applyNumberFormat="1" applyFont="1" applyFill="1" applyBorder="1" applyAlignment="1">
      <alignment horizontal="center" vertical="center" wrapText="1"/>
    </xf>
    <xf numFmtId="10" fontId="7" fillId="7" borderId="2" xfId="1" applyNumberFormat="1" applyFont="1" applyFill="1" applyBorder="1" applyAlignment="1">
      <alignment horizontal="center" vertical="center" wrapText="1"/>
    </xf>
    <xf numFmtId="0" fontId="15" fillId="2" borderId="1" xfId="2" applyFont="1" applyFill="1" applyBorder="1"/>
    <xf numFmtId="2" fontId="7" fillId="2" borderId="1" xfId="2" applyNumberFormat="1" applyFont="1" applyFill="1" applyBorder="1"/>
    <xf numFmtId="164" fontId="7" fillId="8" borderId="1" xfId="3" applyFont="1" applyFill="1" applyBorder="1"/>
    <xf numFmtId="0" fontId="14" fillId="2" borderId="1" xfId="2" applyFont="1" applyFill="1" applyBorder="1"/>
    <xf numFmtId="164" fontId="14" fillId="2" borderId="1" xfId="2" applyNumberFormat="1" applyFont="1" applyFill="1" applyBorder="1"/>
    <xf numFmtId="0" fontId="13" fillId="2" borderId="1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166" fontId="14" fillId="2" borderId="0" xfId="2" applyNumberFormat="1" applyFont="1" applyFill="1"/>
    <xf numFmtId="10" fontId="7" fillId="2" borderId="0" xfId="2" applyNumberFormat="1" applyFont="1" applyFill="1"/>
    <xf numFmtId="0" fontId="14" fillId="0" borderId="0" xfId="2" applyFont="1" applyAlignment="1">
      <alignment horizontal="left" vertical="top" wrapText="1"/>
    </xf>
    <xf numFmtId="0" fontId="1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 wrapText="1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center" wrapText="1"/>
    </xf>
    <xf numFmtId="0" fontId="12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top" wrapText="1"/>
    </xf>
    <xf numFmtId="0" fontId="9" fillId="7" borderId="1" xfId="0" applyFont="1" applyFill="1" applyBorder="1" applyAlignment="1">
      <alignment horizontal="center" vertical="center"/>
    </xf>
    <xf numFmtId="0" fontId="14" fillId="2" borderId="0" xfId="2" applyFont="1" applyFill="1" applyBorder="1"/>
    <xf numFmtId="164" fontId="14" fillId="2" borderId="0" xfId="2" applyNumberFormat="1" applyFont="1" applyFill="1" applyBorder="1"/>
    <xf numFmtId="0" fontId="16" fillId="0" borderId="0" xfId="2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4" xfId="2" applyFont="1" applyBorder="1" applyAlignment="1">
      <alignment horizontal="left" vertical="center" wrapText="1"/>
    </xf>
    <xf numFmtId="0" fontId="10" fillId="5" borderId="0" xfId="2" applyFont="1" applyFill="1" applyAlignment="1">
      <alignment vertical="center"/>
    </xf>
    <xf numFmtId="0" fontId="10" fillId="5" borderId="0" xfId="2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4">
    <cellStyle name="Normal" xfId="0" builtinId="0"/>
    <cellStyle name="Percent" xfId="1" builtinId="5"/>
    <cellStyle name="จุลภาค 2" xfId="3" xr:uid="{61B5E6A4-5F27-4E0D-B575-7F5B67B0F8F6}"/>
    <cellStyle name="ปกติ 2" xfId="2" xr:uid="{D2D04497-5503-4570-82CA-5162327C7820}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เปรียบเทียบปริมาณการใช้ไฟฟ้าระหว่างปี</a:t>
            </a:r>
            <a:r>
              <a:rPr lang="en-US"/>
              <a:t> 25</a:t>
            </a:r>
            <a:r>
              <a:rPr lang="th-TH"/>
              <a:t>67....กับ ปี </a:t>
            </a:r>
            <a:r>
              <a:rPr lang="en-US"/>
              <a:t>256</a:t>
            </a:r>
            <a:r>
              <a:rPr lang="th-TH"/>
              <a:t>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ไฟฟ้า!$C$4</c:f>
              <c:strCache>
                <c:ptCount val="1"/>
                <c:pt idx="0">
                  <c:v> (kwh)ปี2567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ไฟฟ้า!$A$5:$A$17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ไฟฟ้า!$C$5:$C$17</c:f>
              <c:numCache>
                <c:formatCode>_-* #,##0.00_-;\-* #,##0.00_-;_-* "-"??_-;_-@_-</c:formatCode>
                <c:ptCount val="13"/>
                <c:pt idx="0">
                  <c:v>25951.999999999571</c:v>
                </c:pt>
                <c:pt idx="1">
                  <c:v>37340.000000000073</c:v>
                </c:pt>
                <c:pt idx="2">
                  <c:v>42415.999999999949</c:v>
                </c:pt>
                <c:pt idx="3">
                  <c:v>32291.999999999971</c:v>
                </c:pt>
                <c:pt idx="4">
                  <c:v>34088.000000000029</c:v>
                </c:pt>
                <c:pt idx="5">
                  <c:v>36552.000000000335</c:v>
                </c:pt>
                <c:pt idx="6">
                  <c:v>50203.999999999687</c:v>
                </c:pt>
                <c:pt idx="7">
                  <c:v>46756.000000000386</c:v>
                </c:pt>
                <c:pt idx="8">
                  <c:v>44659.999999999782</c:v>
                </c:pt>
                <c:pt idx="9">
                  <c:v>32036.00000000024</c:v>
                </c:pt>
                <c:pt idx="10">
                  <c:v>31635.999999999913</c:v>
                </c:pt>
                <c:pt idx="11">
                  <c:v>35187.999999999702</c:v>
                </c:pt>
                <c:pt idx="12">
                  <c:v>37426.666666666635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0-4689-8E97-92CE7B7F7592}"/>
            </c:ext>
          </c:extLst>
        </c:ser>
        <c:ser>
          <c:idx val="1"/>
          <c:order val="1"/>
          <c:tx>
            <c:strRef>
              <c:f>ไฟฟ้า!$G$4</c:f>
              <c:strCache>
                <c:ptCount val="1"/>
                <c:pt idx="0">
                  <c:v>(kwh) ปี 2568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ไฟฟ้า!$A$5:$A$17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ไฟฟ้า!$G$5:$G$17</c:f>
              <c:numCache>
                <c:formatCode>_-* #,##0.00_-;\-* #,##0.00_-;_-* "-"??_-;_-@_-</c:formatCode>
                <c:ptCount val="13"/>
                <c:pt idx="0">
                  <c:v>22912.000000000153</c:v>
                </c:pt>
                <c:pt idx="1">
                  <c:v>32268.000000000284</c:v>
                </c:pt>
                <c:pt idx="2">
                  <c:v>22299.999999999927</c:v>
                </c:pt>
                <c:pt idx="3">
                  <c:v>39127.999999999738</c:v>
                </c:pt>
                <c:pt idx="4">
                  <c:v>40620.000000000291</c:v>
                </c:pt>
                <c:pt idx="5">
                  <c:v>19051.999999999898</c:v>
                </c:pt>
                <c:pt idx="6">
                  <c:v>47511.999999999789</c:v>
                </c:pt>
                <c:pt idx="7">
                  <c:v>50328.000000000138</c:v>
                </c:pt>
                <c:pt idx="8">
                  <c:v>43691.999999999862</c:v>
                </c:pt>
                <c:pt idx="9">
                  <c:v>36656.000000000095</c:v>
                </c:pt>
                <c:pt idx="10">
                  <c:v>37204.000000000196</c:v>
                </c:pt>
                <c:pt idx="11">
                  <c:v>28327.999999999774</c:v>
                </c:pt>
                <c:pt idx="12">
                  <c:v>35000.000000000015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0-4689-8E97-92CE7B7F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2109728"/>
        <c:axId val="1"/>
      </c:barChart>
      <c:catAx>
        <c:axId val="61210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12109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2485571868357958E-2"/>
          <c:y val="0.89602723808130791"/>
          <c:w val="0.80924852693125182"/>
          <c:h val="8.868530752541381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เปรียบเทียบปริมาณการใช้ไฟฟ้าต่อคนระหว่าง</a:t>
            </a:r>
            <a:r>
              <a:rPr lang="en-US"/>
              <a:t> </a:t>
            </a:r>
            <a:r>
              <a:rPr lang="th-TH"/>
              <a:t>ปี</a:t>
            </a:r>
            <a:r>
              <a:rPr lang="th-TH" baseline="0"/>
              <a:t>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ไฟฟ้า!$E$4</c:f>
              <c:strCache>
                <c:ptCount val="1"/>
                <c:pt idx="0">
                  <c:v>(kwh/คน) ปี2567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ไฟฟ้า!$A$5:$A$17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ไฟฟ้า!$E$5:$E$17</c:f>
              <c:numCache>
                <c:formatCode>_-* #,##0.00_-;\-* #,##0.00_-;_-* "-"??_-;_-@_-</c:formatCode>
                <c:ptCount val="13"/>
                <c:pt idx="0">
                  <c:v>71.78976486860185</c:v>
                </c:pt>
                <c:pt idx="1">
                  <c:v>92.425742574257612</c:v>
                </c:pt>
                <c:pt idx="2">
                  <c:v>157.09629629629612</c:v>
                </c:pt>
                <c:pt idx="3">
                  <c:v>322.91999999999973</c:v>
                </c:pt>
                <c:pt idx="4">
                  <c:v>757.51111111111175</c:v>
                </c:pt>
                <c:pt idx="5">
                  <c:v>312.41025641025925</c:v>
                </c:pt>
                <c:pt idx="6">
                  <c:v>153.29465648854867</c:v>
                </c:pt>
                <c:pt idx="7">
                  <c:v>91.588638589618782</c:v>
                </c:pt>
                <c:pt idx="8">
                  <c:v>157.53086419753009</c:v>
                </c:pt>
                <c:pt idx="9">
                  <c:v>119.53731343283671</c:v>
                </c:pt>
                <c:pt idx="10">
                  <c:v>62.894632206759269</c:v>
                </c:pt>
                <c:pt idx="11">
                  <c:v>53.274791824375022</c:v>
                </c:pt>
                <c:pt idx="12">
                  <c:v>196.02283900001621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D-451D-B086-25ACE30C5AD8}"/>
            </c:ext>
          </c:extLst>
        </c:ser>
        <c:ser>
          <c:idx val="1"/>
          <c:order val="1"/>
          <c:tx>
            <c:strRef>
              <c:f>ไฟฟ้า!$I$4</c:f>
              <c:strCache>
                <c:ptCount val="1"/>
                <c:pt idx="0">
                  <c:v>(kwh/คน)ปี 2568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ไฟฟ้า!$A$5:$A$17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ไฟฟ้า!$I$5:$I$17</c:f>
              <c:numCache>
                <c:formatCode>_-* #,##0.00_-;\-* #,##0.00_-;_-* "-"??_-;_-@_-</c:formatCode>
                <c:ptCount val="13"/>
                <c:pt idx="0">
                  <c:v>50.915555555555898</c:v>
                </c:pt>
                <c:pt idx="1">
                  <c:v>57.416370106762074</c:v>
                </c:pt>
                <c:pt idx="2">
                  <c:v>62.994350282485669</c:v>
                </c:pt>
                <c:pt idx="3">
                  <c:v>150.4923076923067</c:v>
                </c:pt>
                <c:pt idx="4">
                  <c:v>221.96721311475568</c:v>
                </c:pt>
                <c:pt idx="5">
                  <c:v>45.688249400479371</c:v>
                </c:pt>
                <c:pt idx="6">
                  <c:v>77.255284552845183</c:v>
                </c:pt>
                <c:pt idx="7">
                  <c:v>80.978278358809561</c:v>
                </c:pt>
                <c:pt idx="8">
                  <c:v>65.066269545792792</c:v>
                </c:pt>
                <c:pt idx="9">
                  <c:v>161.8366445916119</c:v>
                </c:pt>
                <c:pt idx="10">
                  <c:v>37.694022289767169</c:v>
                </c:pt>
                <c:pt idx="11">
                  <c:v>78.25414364640821</c:v>
                </c:pt>
                <c:pt idx="12">
                  <c:v>73.561607846571533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D-451D-B086-25ACE30C5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2469952"/>
        <c:axId val="1"/>
      </c:barChart>
      <c:catAx>
        <c:axId val="44246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44246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19768724561604"/>
          <c:y val="0.92767578174133991"/>
          <c:w val="0.86046574612955995"/>
          <c:h val="5.660402673308007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เปรียบเทียบการใช้ไฟฟ้าสะสม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layout>
        <c:manualLayout>
          <c:xMode val="edge"/>
          <c:yMode val="edge"/>
          <c:x val="0.19375721784776903"/>
          <c:y val="3.3475861956883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26644810933655239"/>
          <c:w val="0.65239819587957892"/>
          <c:h val="0.543625070264560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D6-4CF9-96A3-22054DE1453A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BD6-4CF9-96A3-22054DE1453A}"/>
              </c:ext>
            </c:extLst>
          </c:dPt>
          <c:cat>
            <c:strRef>
              <c:f>(ไฟฟ้า!$C$4,ไฟฟ้า!$G$4)</c:f>
              <c:strCache>
                <c:ptCount val="2"/>
                <c:pt idx="0">
                  <c:v> (kwh)ปี2567</c:v>
                </c:pt>
                <c:pt idx="1">
                  <c:v>(kwh) ปี 2568</c:v>
                </c:pt>
              </c:strCache>
            </c:strRef>
          </c:cat>
          <c:val>
            <c:numRef>
              <c:f>(ไฟฟ้า!$C$18,ไฟฟ้า!$G$18)</c:f>
              <c:numCache>
                <c:formatCode>_-* #,##0.00_-;\-* #,##0.00_-;_-* "-"??_-;_-@_-</c:formatCode>
                <c:ptCount val="2"/>
                <c:pt idx="0">
                  <c:v>449119.99999999959</c:v>
                </c:pt>
                <c:pt idx="1">
                  <c:v>420000.00000000017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D6-4CF9-96A3-22054DE14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1991280"/>
        <c:axId val="1"/>
      </c:barChart>
      <c:catAx>
        <c:axId val="83199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31991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เปรียบเทียบการใช้ไฟฟ้าต่อคนสะสมระหว่างปี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layout>
        <c:manualLayout>
          <c:xMode val="edge"/>
          <c:yMode val="edge"/>
          <c:x val="0.14414797206952903"/>
          <c:y val="2.33335881558494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5E-41FB-9739-1E0A1AF8795A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D5E-41FB-9739-1E0A1AF8795A}"/>
              </c:ext>
            </c:extLst>
          </c:dPt>
          <c:cat>
            <c:strRef>
              <c:f>(ไฟฟ้า!$E$4,ไฟฟ้า!$I$4)</c:f>
              <c:strCache>
                <c:ptCount val="2"/>
                <c:pt idx="0">
                  <c:v>(kwh/คน) ปี2567</c:v>
                </c:pt>
                <c:pt idx="1">
                  <c:v>(kwh/คน)ปี 2568</c:v>
                </c:pt>
              </c:strCache>
            </c:strRef>
          </c:cat>
          <c:val>
            <c:numRef>
              <c:f>(ไฟฟ้า!$E$18,ไฟฟ้า!$I$18)</c:f>
              <c:numCache>
                <c:formatCode>_-* #,##0.00_-;\-* #,##0.00_-;_-* "-"??_-;_-@_-</c:formatCode>
                <c:ptCount val="2"/>
                <c:pt idx="0">
                  <c:v>2352.2740680001943</c:v>
                </c:pt>
                <c:pt idx="1">
                  <c:v>1090.5586891375801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5E-41FB-9739-1E0A1AF8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1990920"/>
        <c:axId val="1"/>
      </c:barChart>
      <c:catAx>
        <c:axId val="83199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3199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9525</xdr:rowOff>
    </xdr:from>
    <xdr:to>
      <xdr:col>8</xdr:col>
      <xdr:colOff>219075</xdr:colOff>
      <xdr:row>30</xdr:row>
      <xdr:rowOff>85725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A65CD4F-0E64-40BD-92BD-A5175FE5E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142875</xdr:rowOff>
    </xdr:from>
    <xdr:to>
      <xdr:col>8</xdr:col>
      <xdr:colOff>200025</xdr:colOff>
      <xdr:row>41</xdr:row>
      <xdr:rowOff>133350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ED844600-7727-4271-8611-900C4A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276225</xdr:colOff>
      <xdr:row>19</xdr:row>
      <xdr:rowOff>28575</xdr:rowOff>
    </xdr:from>
    <xdr:to>
      <xdr:col>11</xdr:col>
      <xdr:colOff>542925</xdr:colOff>
      <xdr:row>30</xdr:row>
      <xdr:rowOff>104775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F8764FC2-6C35-4743-B883-5525E9599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276225</xdr:colOff>
      <xdr:row>30</xdr:row>
      <xdr:rowOff>152400</xdr:rowOff>
    </xdr:from>
    <xdr:to>
      <xdr:col>11</xdr:col>
      <xdr:colOff>523875</xdr:colOff>
      <xdr:row>41</xdr:row>
      <xdr:rowOff>104775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71A5B4A5-22B7-4935-928C-389F83936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ACCC-A81C-4565-9155-DFFC101C7E54}">
  <sheetPr>
    <pageSetUpPr fitToPage="1"/>
  </sheetPr>
  <dimension ref="A1:T100"/>
  <sheetViews>
    <sheetView tabSelected="1" view="pageBreakPreview" topLeftCell="A56" zoomScale="90" zoomScaleNormal="70" zoomScaleSheetLayoutView="90" workbookViewId="0">
      <selection activeCell="O50" sqref="O50"/>
    </sheetView>
  </sheetViews>
  <sheetFormatPr defaultRowHeight="21.75" customHeight="1"/>
  <cols>
    <col min="1" max="1" width="11" style="14" customWidth="1"/>
    <col min="2" max="2" width="11.42578125" style="3" customWidth="1"/>
    <col min="3" max="3" width="12.5703125" style="3" customWidth="1"/>
    <col min="4" max="4" width="14.5703125" style="3" bestFit="1" customWidth="1"/>
    <col min="5" max="5" width="12.5703125" style="3" customWidth="1"/>
    <col min="6" max="6" width="12.42578125" style="3" customWidth="1"/>
    <col min="7" max="7" width="12.5703125" style="3" customWidth="1"/>
    <col min="8" max="8" width="14.28515625" style="3" customWidth="1"/>
    <col min="9" max="9" width="12.5703125" style="3" customWidth="1"/>
    <col min="10" max="10" width="13" style="3" customWidth="1"/>
    <col min="11" max="11" width="11.85546875" style="3" customWidth="1"/>
    <col min="12" max="12" width="9.140625" style="3" customWidth="1"/>
    <col min="13" max="13" width="19.85546875" style="3" customWidth="1"/>
    <col min="14" max="14" width="13.140625" style="3" customWidth="1"/>
    <col min="15" max="15" width="12.7109375" style="3" customWidth="1"/>
    <col min="16" max="16" width="10.28515625" style="3" bestFit="1" customWidth="1"/>
    <col min="17" max="256" width="9.140625" style="3"/>
    <col min="257" max="257" width="11" style="3" customWidth="1"/>
    <col min="258" max="258" width="11.42578125" style="3" customWidth="1"/>
    <col min="259" max="261" width="12.5703125" style="3" customWidth="1"/>
    <col min="262" max="262" width="10.85546875" style="3" customWidth="1"/>
    <col min="263" max="265" width="12.5703125" style="3" customWidth="1"/>
    <col min="266" max="266" width="13" style="3" customWidth="1"/>
    <col min="267" max="267" width="15.85546875" style="3" customWidth="1"/>
    <col min="268" max="512" width="9.140625" style="3"/>
    <col min="513" max="513" width="11" style="3" customWidth="1"/>
    <col min="514" max="514" width="11.42578125" style="3" customWidth="1"/>
    <col min="515" max="517" width="12.5703125" style="3" customWidth="1"/>
    <col min="518" max="518" width="10.85546875" style="3" customWidth="1"/>
    <col min="519" max="521" width="12.5703125" style="3" customWidth="1"/>
    <col min="522" max="522" width="13" style="3" customWidth="1"/>
    <col min="523" max="523" width="15.85546875" style="3" customWidth="1"/>
    <col min="524" max="768" width="9.140625" style="3"/>
    <col min="769" max="769" width="11" style="3" customWidth="1"/>
    <col min="770" max="770" width="11.42578125" style="3" customWidth="1"/>
    <col min="771" max="773" width="12.5703125" style="3" customWidth="1"/>
    <col min="774" max="774" width="10.85546875" style="3" customWidth="1"/>
    <col min="775" max="777" width="12.5703125" style="3" customWidth="1"/>
    <col min="778" max="778" width="13" style="3" customWidth="1"/>
    <col min="779" max="779" width="15.85546875" style="3" customWidth="1"/>
    <col min="780" max="1024" width="9.140625" style="3"/>
    <col min="1025" max="1025" width="11" style="3" customWidth="1"/>
    <col min="1026" max="1026" width="11.42578125" style="3" customWidth="1"/>
    <col min="1027" max="1029" width="12.5703125" style="3" customWidth="1"/>
    <col min="1030" max="1030" width="10.85546875" style="3" customWidth="1"/>
    <col min="1031" max="1033" width="12.5703125" style="3" customWidth="1"/>
    <col min="1034" max="1034" width="13" style="3" customWidth="1"/>
    <col min="1035" max="1035" width="15.85546875" style="3" customWidth="1"/>
    <col min="1036" max="1280" width="9.140625" style="3"/>
    <col min="1281" max="1281" width="11" style="3" customWidth="1"/>
    <col min="1282" max="1282" width="11.42578125" style="3" customWidth="1"/>
    <col min="1283" max="1285" width="12.5703125" style="3" customWidth="1"/>
    <col min="1286" max="1286" width="10.85546875" style="3" customWidth="1"/>
    <col min="1287" max="1289" width="12.5703125" style="3" customWidth="1"/>
    <col min="1290" max="1290" width="13" style="3" customWidth="1"/>
    <col min="1291" max="1291" width="15.85546875" style="3" customWidth="1"/>
    <col min="1292" max="1536" width="9.140625" style="3"/>
    <col min="1537" max="1537" width="11" style="3" customWidth="1"/>
    <col min="1538" max="1538" width="11.42578125" style="3" customWidth="1"/>
    <col min="1539" max="1541" width="12.5703125" style="3" customWidth="1"/>
    <col min="1542" max="1542" width="10.85546875" style="3" customWidth="1"/>
    <col min="1543" max="1545" width="12.5703125" style="3" customWidth="1"/>
    <col min="1546" max="1546" width="13" style="3" customWidth="1"/>
    <col min="1547" max="1547" width="15.85546875" style="3" customWidth="1"/>
    <col min="1548" max="1792" width="9.140625" style="3"/>
    <col min="1793" max="1793" width="11" style="3" customWidth="1"/>
    <col min="1794" max="1794" width="11.42578125" style="3" customWidth="1"/>
    <col min="1795" max="1797" width="12.5703125" style="3" customWidth="1"/>
    <col min="1798" max="1798" width="10.85546875" style="3" customWidth="1"/>
    <col min="1799" max="1801" width="12.5703125" style="3" customWidth="1"/>
    <col min="1802" max="1802" width="13" style="3" customWidth="1"/>
    <col min="1803" max="1803" width="15.85546875" style="3" customWidth="1"/>
    <col min="1804" max="2048" width="9.140625" style="3"/>
    <col min="2049" max="2049" width="11" style="3" customWidth="1"/>
    <col min="2050" max="2050" width="11.42578125" style="3" customWidth="1"/>
    <col min="2051" max="2053" width="12.5703125" style="3" customWidth="1"/>
    <col min="2054" max="2054" width="10.85546875" style="3" customWidth="1"/>
    <col min="2055" max="2057" width="12.5703125" style="3" customWidth="1"/>
    <col min="2058" max="2058" width="13" style="3" customWidth="1"/>
    <col min="2059" max="2059" width="15.85546875" style="3" customWidth="1"/>
    <col min="2060" max="2304" width="9.140625" style="3"/>
    <col min="2305" max="2305" width="11" style="3" customWidth="1"/>
    <col min="2306" max="2306" width="11.42578125" style="3" customWidth="1"/>
    <col min="2307" max="2309" width="12.5703125" style="3" customWidth="1"/>
    <col min="2310" max="2310" width="10.85546875" style="3" customWidth="1"/>
    <col min="2311" max="2313" width="12.5703125" style="3" customWidth="1"/>
    <col min="2314" max="2314" width="13" style="3" customWidth="1"/>
    <col min="2315" max="2315" width="15.85546875" style="3" customWidth="1"/>
    <col min="2316" max="2560" width="9.140625" style="3"/>
    <col min="2561" max="2561" width="11" style="3" customWidth="1"/>
    <col min="2562" max="2562" width="11.42578125" style="3" customWidth="1"/>
    <col min="2563" max="2565" width="12.5703125" style="3" customWidth="1"/>
    <col min="2566" max="2566" width="10.85546875" style="3" customWidth="1"/>
    <col min="2567" max="2569" width="12.5703125" style="3" customWidth="1"/>
    <col min="2570" max="2570" width="13" style="3" customWidth="1"/>
    <col min="2571" max="2571" width="15.85546875" style="3" customWidth="1"/>
    <col min="2572" max="2816" width="9.140625" style="3"/>
    <col min="2817" max="2817" width="11" style="3" customWidth="1"/>
    <col min="2818" max="2818" width="11.42578125" style="3" customWidth="1"/>
    <col min="2819" max="2821" width="12.5703125" style="3" customWidth="1"/>
    <col min="2822" max="2822" width="10.85546875" style="3" customWidth="1"/>
    <col min="2823" max="2825" width="12.5703125" style="3" customWidth="1"/>
    <col min="2826" max="2826" width="13" style="3" customWidth="1"/>
    <col min="2827" max="2827" width="15.85546875" style="3" customWidth="1"/>
    <col min="2828" max="3072" width="9.140625" style="3"/>
    <col min="3073" max="3073" width="11" style="3" customWidth="1"/>
    <col min="3074" max="3074" width="11.42578125" style="3" customWidth="1"/>
    <col min="3075" max="3077" width="12.5703125" style="3" customWidth="1"/>
    <col min="3078" max="3078" width="10.85546875" style="3" customWidth="1"/>
    <col min="3079" max="3081" width="12.5703125" style="3" customWidth="1"/>
    <col min="3082" max="3082" width="13" style="3" customWidth="1"/>
    <col min="3083" max="3083" width="15.85546875" style="3" customWidth="1"/>
    <col min="3084" max="3328" width="9.140625" style="3"/>
    <col min="3329" max="3329" width="11" style="3" customWidth="1"/>
    <col min="3330" max="3330" width="11.42578125" style="3" customWidth="1"/>
    <col min="3331" max="3333" width="12.5703125" style="3" customWidth="1"/>
    <col min="3334" max="3334" width="10.85546875" style="3" customWidth="1"/>
    <col min="3335" max="3337" width="12.5703125" style="3" customWidth="1"/>
    <col min="3338" max="3338" width="13" style="3" customWidth="1"/>
    <col min="3339" max="3339" width="15.85546875" style="3" customWidth="1"/>
    <col min="3340" max="3584" width="9.140625" style="3"/>
    <col min="3585" max="3585" width="11" style="3" customWidth="1"/>
    <col min="3586" max="3586" width="11.42578125" style="3" customWidth="1"/>
    <col min="3587" max="3589" width="12.5703125" style="3" customWidth="1"/>
    <col min="3590" max="3590" width="10.85546875" style="3" customWidth="1"/>
    <col min="3591" max="3593" width="12.5703125" style="3" customWidth="1"/>
    <col min="3594" max="3594" width="13" style="3" customWidth="1"/>
    <col min="3595" max="3595" width="15.85546875" style="3" customWidth="1"/>
    <col min="3596" max="3840" width="9.140625" style="3"/>
    <col min="3841" max="3841" width="11" style="3" customWidth="1"/>
    <col min="3842" max="3842" width="11.42578125" style="3" customWidth="1"/>
    <col min="3843" max="3845" width="12.5703125" style="3" customWidth="1"/>
    <col min="3846" max="3846" width="10.85546875" style="3" customWidth="1"/>
    <col min="3847" max="3849" width="12.5703125" style="3" customWidth="1"/>
    <col min="3850" max="3850" width="13" style="3" customWidth="1"/>
    <col min="3851" max="3851" width="15.85546875" style="3" customWidth="1"/>
    <col min="3852" max="4096" width="9.140625" style="3"/>
    <col min="4097" max="4097" width="11" style="3" customWidth="1"/>
    <col min="4098" max="4098" width="11.42578125" style="3" customWidth="1"/>
    <col min="4099" max="4101" width="12.5703125" style="3" customWidth="1"/>
    <col min="4102" max="4102" width="10.85546875" style="3" customWidth="1"/>
    <col min="4103" max="4105" width="12.5703125" style="3" customWidth="1"/>
    <col min="4106" max="4106" width="13" style="3" customWidth="1"/>
    <col min="4107" max="4107" width="15.85546875" style="3" customWidth="1"/>
    <col min="4108" max="4352" width="9.140625" style="3"/>
    <col min="4353" max="4353" width="11" style="3" customWidth="1"/>
    <col min="4354" max="4354" width="11.42578125" style="3" customWidth="1"/>
    <col min="4355" max="4357" width="12.5703125" style="3" customWidth="1"/>
    <col min="4358" max="4358" width="10.85546875" style="3" customWidth="1"/>
    <col min="4359" max="4361" width="12.5703125" style="3" customWidth="1"/>
    <col min="4362" max="4362" width="13" style="3" customWidth="1"/>
    <col min="4363" max="4363" width="15.85546875" style="3" customWidth="1"/>
    <col min="4364" max="4608" width="9.140625" style="3"/>
    <col min="4609" max="4609" width="11" style="3" customWidth="1"/>
    <col min="4610" max="4610" width="11.42578125" style="3" customWidth="1"/>
    <col min="4611" max="4613" width="12.5703125" style="3" customWidth="1"/>
    <col min="4614" max="4614" width="10.85546875" style="3" customWidth="1"/>
    <col min="4615" max="4617" width="12.5703125" style="3" customWidth="1"/>
    <col min="4618" max="4618" width="13" style="3" customWidth="1"/>
    <col min="4619" max="4619" width="15.85546875" style="3" customWidth="1"/>
    <col min="4620" max="4864" width="9.140625" style="3"/>
    <col min="4865" max="4865" width="11" style="3" customWidth="1"/>
    <col min="4866" max="4866" width="11.42578125" style="3" customWidth="1"/>
    <col min="4867" max="4869" width="12.5703125" style="3" customWidth="1"/>
    <col min="4870" max="4870" width="10.85546875" style="3" customWidth="1"/>
    <col min="4871" max="4873" width="12.5703125" style="3" customWidth="1"/>
    <col min="4874" max="4874" width="13" style="3" customWidth="1"/>
    <col min="4875" max="4875" width="15.85546875" style="3" customWidth="1"/>
    <col min="4876" max="5120" width="9.140625" style="3"/>
    <col min="5121" max="5121" width="11" style="3" customWidth="1"/>
    <col min="5122" max="5122" width="11.42578125" style="3" customWidth="1"/>
    <col min="5123" max="5125" width="12.5703125" style="3" customWidth="1"/>
    <col min="5126" max="5126" width="10.85546875" style="3" customWidth="1"/>
    <col min="5127" max="5129" width="12.5703125" style="3" customWidth="1"/>
    <col min="5130" max="5130" width="13" style="3" customWidth="1"/>
    <col min="5131" max="5131" width="15.85546875" style="3" customWidth="1"/>
    <col min="5132" max="5376" width="9.140625" style="3"/>
    <col min="5377" max="5377" width="11" style="3" customWidth="1"/>
    <col min="5378" max="5378" width="11.42578125" style="3" customWidth="1"/>
    <col min="5379" max="5381" width="12.5703125" style="3" customWidth="1"/>
    <col min="5382" max="5382" width="10.85546875" style="3" customWidth="1"/>
    <col min="5383" max="5385" width="12.5703125" style="3" customWidth="1"/>
    <col min="5386" max="5386" width="13" style="3" customWidth="1"/>
    <col min="5387" max="5387" width="15.85546875" style="3" customWidth="1"/>
    <col min="5388" max="5632" width="9.140625" style="3"/>
    <col min="5633" max="5633" width="11" style="3" customWidth="1"/>
    <col min="5634" max="5634" width="11.42578125" style="3" customWidth="1"/>
    <col min="5635" max="5637" width="12.5703125" style="3" customWidth="1"/>
    <col min="5638" max="5638" width="10.85546875" style="3" customWidth="1"/>
    <col min="5639" max="5641" width="12.5703125" style="3" customWidth="1"/>
    <col min="5642" max="5642" width="13" style="3" customWidth="1"/>
    <col min="5643" max="5643" width="15.85546875" style="3" customWidth="1"/>
    <col min="5644" max="5888" width="9.140625" style="3"/>
    <col min="5889" max="5889" width="11" style="3" customWidth="1"/>
    <col min="5890" max="5890" width="11.42578125" style="3" customWidth="1"/>
    <col min="5891" max="5893" width="12.5703125" style="3" customWidth="1"/>
    <col min="5894" max="5894" width="10.85546875" style="3" customWidth="1"/>
    <col min="5895" max="5897" width="12.5703125" style="3" customWidth="1"/>
    <col min="5898" max="5898" width="13" style="3" customWidth="1"/>
    <col min="5899" max="5899" width="15.85546875" style="3" customWidth="1"/>
    <col min="5900" max="6144" width="9.140625" style="3"/>
    <col min="6145" max="6145" width="11" style="3" customWidth="1"/>
    <col min="6146" max="6146" width="11.42578125" style="3" customWidth="1"/>
    <col min="6147" max="6149" width="12.5703125" style="3" customWidth="1"/>
    <col min="6150" max="6150" width="10.85546875" style="3" customWidth="1"/>
    <col min="6151" max="6153" width="12.5703125" style="3" customWidth="1"/>
    <col min="6154" max="6154" width="13" style="3" customWidth="1"/>
    <col min="6155" max="6155" width="15.85546875" style="3" customWidth="1"/>
    <col min="6156" max="6400" width="9.140625" style="3"/>
    <col min="6401" max="6401" width="11" style="3" customWidth="1"/>
    <col min="6402" max="6402" width="11.42578125" style="3" customWidth="1"/>
    <col min="6403" max="6405" width="12.5703125" style="3" customWidth="1"/>
    <col min="6406" max="6406" width="10.85546875" style="3" customWidth="1"/>
    <col min="6407" max="6409" width="12.5703125" style="3" customWidth="1"/>
    <col min="6410" max="6410" width="13" style="3" customWidth="1"/>
    <col min="6411" max="6411" width="15.85546875" style="3" customWidth="1"/>
    <col min="6412" max="6656" width="9.140625" style="3"/>
    <col min="6657" max="6657" width="11" style="3" customWidth="1"/>
    <col min="6658" max="6658" width="11.42578125" style="3" customWidth="1"/>
    <col min="6659" max="6661" width="12.5703125" style="3" customWidth="1"/>
    <col min="6662" max="6662" width="10.85546875" style="3" customWidth="1"/>
    <col min="6663" max="6665" width="12.5703125" style="3" customWidth="1"/>
    <col min="6666" max="6666" width="13" style="3" customWidth="1"/>
    <col min="6667" max="6667" width="15.85546875" style="3" customWidth="1"/>
    <col min="6668" max="6912" width="9.140625" style="3"/>
    <col min="6913" max="6913" width="11" style="3" customWidth="1"/>
    <col min="6914" max="6914" width="11.42578125" style="3" customWidth="1"/>
    <col min="6915" max="6917" width="12.5703125" style="3" customWidth="1"/>
    <col min="6918" max="6918" width="10.85546875" style="3" customWidth="1"/>
    <col min="6919" max="6921" width="12.5703125" style="3" customWidth="1"/>
    <col min="6922" max="6922" width="13" style="3" customWidth="1"/>
    <col min="6923" max="6923" width="15.85546875" style="3" customWidth="1"/>
    <col min="6924" max="7168" width="9.140625" style="3"/>
    <col min="7169" max="7169" width="11" style="3" customWidth="1"/>
    <col min="7170" max="7170" width="11.42578125" style="3" customWidth="1"/>
    <col min="7171" max="7173" width="12.5703125" style="3" customWidth="1"/>
    <col min="7174" max="7174" width="10.85546875" style="3" customWidth="1"/>
    <col min="7175" max="7177" width="12.5703125" style="3" customWidth="1"/>
    <col min="7178" max="7178" width="13" style="3" customWidth="1"/>
    <col min="7179" max="7179" width="15.85546875" style="3" customWidth="1"/>
    <col min="7180" max="7424" width="9.140625" style="3"/>
    <col min="7425" max="7425" width="11" style="3" customWidth="1"/>
    <col min="7426" max="7426" width="11.42578125" style="3" customWidth="1"/>
    <col min="7427" max="7429" width="12.5703125" style="3" customWidth="1"/>
    <col min="7430" max="7430" width="10.85546875" style="3" customWidth="1"/>
    <col min="7431" max="7433" width="12.5703125" style="3" customWidth="1"/>
    <col min="7434" max="7434" width="13" style="3" customWidth="1"/>
    <col min="7435" max="7435" width="15.85546875" style="3" customWidth="1"/>
    <col min="7436" max="7680" width="9.140625" style="3"/>
    <col min="7681" max="7681" width="11" style="3" customWidth="1"/>
    <col min="7682" max="7682" width="11.42578125" style="3" customWidth="1"/>
    <col min="7683" max="7685" width="12.5703125" style="3" customWidth="1"/>
    <col min="7686" max="7686" width="10.85546875" style="3" customWidth="1"/>
    <col min="7687" max="7689" width="12.5703125" style="3" customWidth="1"/>
    <col min="7690" max="7690" width="13" style="3" customWidth="1"/>
    <col min="7691" max="7691" width="15.85546875" style="3" customWidth="1"/>
    <col min="7692" max="7936" width="9.140625" style="3"/>
    <col min="7937" max="7937" width="11" style="3" customWidth="1"/>
    <col min="7938" max="7938" width="11.42578125" style="3" customWidth="1"/>
    <col min="7939" max="7941" width="12.5703125" style="3" customWidth="1"/>
    <col min="7942" max="7942" width="10.85546875" style="3" customWidth="1"/>
    <col min="7943" max="7945" width="12.5703125" style="3" customWidth="1"/>
    <col min="7946" max="7946" width="13" style="3" customWidth="1"/>
    <col min="7947" max="7947" width="15.85546875" style="3" customWidth="1"/>
    <col min="7948" max="8192" width="9.140625" style="3"/>
    <col min="8193" max="8193" width="11" style="3" customWidth="1"/>
    <col min="8194" max="8194" width="11.42578125" style="3" customWidth="1"/>
    <col min="8195" max="8197" width="12.5703125" style="3" customWidth="1"/>
    <col min="8198" max="8198" width="10.85546875" style="3" customWidth="1"/>
    <col min="8199" max="8201" width="12.5703125" style="3" customWidth="1"/>
    <col min="8202" max="8202" width="13" style="3" customWidth="1"/>
    <col min="8203" max="8203" width="15.85546875" style="3" customWidth="1"/>
    <col min="8204" max="8448" width="9.140625" style="3"/>
    <col min="8449" max="8449" width="11" style="3" customWidth="1"/>
    <col min="8450" max="8450" width="11.42578125" style="3" customWidth="1"/>
    <col min="8451" max="8453" width="12.5703125" style="3" customWidth="1"/>
    <col min="8454" max="8454" width="10.85546875" style="3" customWidth="1"/>
    <col min="8455" max="8457" width="12.5703125" style="3" customWidth="1"/>
    <col min="8458" max="8458" width="13" style="3" customWidth="1"/>
    <col min="8459" max="8459" width="15.85546875" style="3" customWidth="1"/>
    <col min="8460" max="8704" width="9.140625" style="3"/>
    <col min="8705" max="8705" width="11" style="3" customWidth="1"/>
    <col min="8706" max="8706" width="11.42578125" style="3" customWidth="1"/>
    <col min="8707" max="8709" width="12.5703125" style="3" customWidth="1"/>
    <col min="8710" max="8710" width="10.85546875" style="3" customWidth="1"/>
    <col min="8711" max="8713" width="12.5703125" style="3" customWidth="1"/>
    <col min="8714" max="8714" width="13" style="3" customWidth="1"/>
    <col min="8715" max="8715" width="15.85546875" style="3" customWidth="1"/>
    <col min="8716" max="8960" width="9.140625" style="3"/>
    <col min="8961" max="8961" width="11" style="3" customWidth="1"/>
    <col min="8962" max="8962" width="11.42578125" style="3" customWidth="1"/>
    <col min="8963" max="8965" width="12.5703125" style="3" customWidth="1"/>
    <col min="8966" max="8966" width="10.85546875" style="3" customWidth="1"/>
    <col min="8967" max="8969" width="12.5703125" style="3" customWidth="1"/>
    <col min="8970" max="8970" width="13" style="3" customWidth="1"/>
    <col min="8971" max="8971" width="15.85546875" style="3" customWidth="1"/>
    <col min="8972" max="9216" width="9.140625" style="3"/>
    <col min="9217" max="9217" width="11" style="3" customWidth="1"/>
    <col min="9218" max="9218" width="11.42578125" style="3" customWidth="1"/>
    <col min="9219" max="9221" width="12.5703125" style="3" customWidth="1"/>
    <col min="9222" max="9222" width="10.85546875" style="3" customWidth="1"/>
    <col min="9223" max="9225" width="12.5703125" style="3" customWidth="1"/>
    <col min="9226" max="9226" width="13" style="3" customWidth="1"/>
    <col min="9227" max="9227" width="15.85546875" style="3" customWidth="1"/>
    <col min="9228" max="9472" width="9.140625" style="3"/>
    <col min="9473" max="9473" width="11" style="3" customWidth="1"/>
    <col min="9474" max="9474" width="11.42578125" style="3" customWidth="1"/>
    <col min="9475" max="9477" width="12.5703125" style="3" customWidth="1"/>
    <col min="9478" max="9478" width="10.85546875" style="3" customWidth="1"/>
    <col min="9479" max="9481" width="12.5703125" style="3" customWidth="1"/>
    <col min="9482" max="9482" width="13" style="3" customWidth="1"/>
    <col min="9483" max="9483" width="15.85546875" style="3" customWidth="1"/>
    <col min="9484" max="9728" width="9.140625" style="3"/>
    <col min="9729" max="9729" width="11" style="3" customWidth="1"/>
    <col min="9730" max="9730" width="11.42578125" style="3" customWidth="1"/>
    <col min="9731" max="9733" width="12.5703125" style="3" customWidth="1"/>
    <col min="9734" max="9734" width="10.85546875" style="3" customWidth="1"/>
    <col min="9735" max="9737" width="12.5703125" style="3" customWidth="1"/>
    <col min="9738" max="9738" width="13" style="3" customWidth="1"/>
    <col min="9739" max="9739" width="15.85546875" style="3" customWidth="1"/>
    <col min="9740" max="9984" width="9.140625" style="3"/>
    <col min="9985" max="9985" width="11" style="3" customWidth="1"/>
    <col min="9986" max="9986" width="11.42578125" style="3" customWidth="1"/>
    <col min="9987" max="9989" width="12.5703125" style="3" customWidth="1"/>
    <col min="9990" max="9990" width="10.85546875" style="3" customWidth="1"/>
    <col min="9991" max="9993" width="12.5703125" style="3" customWidth="1"/>
    <col min="9994" max="9994" width="13" style="3" customWidth="1"/>
    <col min="9995" max="9995" width="15.85546875" style="3" customWidth="1"/>
    <col min="9996" max="10240" width="9.140625" style="3"/>
    <col min="10241" max="10241" width="11" style="3" customWidth="1"/>
    <col min="10242" max="10242" width="11.42578125" style="3" customWidth="1"/>
    <col min="10243" max="10245" width="12.5703125" style="3" customWidth="1"/>
    <col min="10246" max="10246" width="10.85546875" style="3" customWidth="1"/>
    <col min="10247" max="10249" width="12.5703125" style="3" customWidth="1"/>
    <col min="10250" max="10250" width="13" style="3" customWidth="1"/>
    <col min="10251" max="10251" width="15.85546875" style="3" customWidth="1"/>
    <col min="10252" max="10496" width="9.140625" style="3"/>
    <col min="10497" max="10497" width="11" style="3" customWidth="1"/>
    <col min="10498" max="10498" width="11.42578125" style="3" customWidth="1"/>
    <col min="10499" max="10501" width="12.5703125" style="3" customWidth="1"/>
    <col min="10502" max="10502" width="10.85546875" style="3" customWidth="1"/>
    <col min="10503" max="10505" width="12.5703125" style="3" customWidth="1"/>
    <col min="10506" max="10506" width="13" style="3" customWidth="1"/>
    <col min="10507" max="10507" width="15.85546875" style="3" customWidth="1"/>
    <col min="10508" max="10752" width="9.140625" style="3"/>
    <col min="10753" max="10753" width="11" style="3" customWidth="1"/>
    <col min="10754" max="10754" width="11.42578125" style="3" customWidth="1"/>
    <col min="10755" max="10757" width="12.5703125" style="3" customWidth="1"/>
    <col min="10758" max="10758" width="10.85546875" style="3" customWidth="1"/>
    <col min="10759" max="10761" width="12.5703125" style="3" customWidth="1"/>
    <col min="10762" max="10762" width="13" style="3" customWidth="1"/>
    <col min="10763" max="10763" width="15.85546875" style="3" customWidth="1"/>
    <col min="10764" max="11008" width="9.140625" style="3"/>
    <col min="11009" max="11009" width="11" style="3" customWidth="1"/>
    <col min="11010" max="11010" width="11.42578125" style="3" customWidth="1"/>
    <col min="11011" max="11013" width="12.5703125" style="3" customWidth="1"/>
    <col min="11014" max="11014" width="10.85546875" style="3" customWidth="1"/>
    <col min="11015" max="11017" width="12.5703125" style="3" customWidth="1"/>
    <col min="11018" max="11018" width="13" style="3" customWidth="1"/>
    <col min="11019" max="11019" width="15.85546875" style="3" customWidth="1"/>
    <col min="11020" max="11264" width="9.140625" style="3"/>
    <col min="11265" max="11265" width="11" style="3" customWidth="1"/>
    <col min="11266" max="11266" width="11.42578125" style="3" customWidth="1"/>
    <col min="11267" max="11269" width="12.5703125" style="3" customWidth="1"/>
    <col min="11270" max="11270" width="10.85546875" style="3" customWidth="1"/>
    <col min="11271" max="11273" width="12.5703125" style="3" customWidth="1"/>
    <col min="11274" max="11274" width="13" style="3" customWidth="1"/>
    <col min="11275" max="11275" width="15.85546875" style="3" customWidth="1"/>
    <col min="11276" max="11520" width="9.140625" style="3"/>
    <col min="11521" max="11521" width="11" style="3" customWidth="1"/>
    <col min="11522" max="11522" width="11.42578125" style="3" customWidth="1"/>
    <col min="11523" max="11525" width="12.5703125" style="3" customWidth="1"/>
    <col min="11526" max="11526" width="10.85546875" style="3" customWidth="1"/>
    <col min="11527" max="11529" width="12.5703125" style="3" customWidth="1"/>
    <col min="11530" max="11530" width="13" style="3" customWidth="1"/>
    <col min="11531" max="11531" width="15.85546875" style="3" customWidth="1"/>
    <col min="11532" max="11776" width="9.140625" style="3"/>
    <col min="11777" max="11777" width="11" style="3" customWidth="1"/>
    <col min="11778" max="11778" width="11.42578125" style="3" customWidth="1"/>
    <col min="11779" max="11781" width="12.5703125" style="3" customWidth="1"/>
    <col min="11782" max="11782" width="10.85546875" style="3" customWidth="1"/>
    <col min="11783" max="11785" width="12.5703125" style="3" customWidth="1"/>
    <col min="11786" max="11786" width="13" style="3" customWidth="1"/>
    <col min="11787" max="11787" width="15.85546875" style="3" customWidth="1"/>
    <col min="11788" max="12032" width="9.140625" style="3"/>
    <col min="12033" max="12033" width="11" style="3" customWidth="1"/>
    <col min="12034" max="12034" width="11.42578125" style="3" customWidth="1"/>
    <col min="12035" max="12037" width="12.5703125" style="3" customWidth="1"/>
    <col min="12038" max="12038" width="10.85546875" style="3" customWidth="1"/>
    <col min="12039" max="12041" width="12.5703125" style="3" customWidth="1"/>
    <col min="12042" max="12042" width="13" style="3" customWidth="1"/>
    <col min="12043" max="12043" width="15.85546875" style="3" customWidth="1"/>
    <col min="12044" max="12288" width="9.140625" style="3"/>
    <col min="12289" max="12289" width="11" style="3" customWidth="1"/>
    <col min="12290" max="12290" width="11.42578125" style="3" customWidth="1"/>
    <col min="12291" max="12293" width="12.5703125" style="3" customWidth="1"/>
    <col min="12294" max="12294" width="10.85546875" style="3" customWidth="1"/>
    <col min="12295" max="12297" width="12.5703125" style="3" customWidth="1"/>
    <col min="12298" max="12298" width="13" style="3" customWidth="1"/>
    <col min="12299" max="12299" width="15.85546875" style="3" customWidth="1"/>
    <col min="12300" max="12544" width="9.140625" style="3"/>
    <col min="12545" max="12545" width="11" style="3" customWidth="1"/>
    <col min="12546" max="12546" width="11.42578125" style="3" customWidth="1"/>
    <col min="12547" max="12549" width="12.5703125" style="3" customWidth="1"/>
    <col min="12550" max="12550" width="10.85546875" style="3" customWidth="1"/>
    <col min="12551" max="12553" width="12.5703125" style="3" customWidth="1"/>
    <col min="12554" max="12554" width="13" style="3" customWidth="1"/>
    <col min="12555" max="12555" width="15.85546875" style="3" customWidth="1"/>
    <col min="12556" max="12800" width="9.140625" style="3"/>
    <col min="12801" max="12801" width="11" style="3" customWidth="1"/>
    <col min="12802" max="12802" width="11.42578125" style="3" customWidth="1"/>
    <col min="12803" max="12805" width="12.5703125" style="3" customWidth="1"/>
    <col min="12806" max="12806" width="10.85546875" style="3" customWidth="1"/>
    <col min="12807" max="12809" width="12.5703125" style="3" customWidth="1"/>
    <col min="12810" max="12810" width="13" style="3" customWidth="1"/>
    <col min="12811" max="12811" width="15.85546875" style="3" customWidth="1"/>
    <col min="12812" max="13056" width="9.140625" style="3"/>
    <col min="13057" max="13057" width="11" style="3" customWidth="1"/>
    <col min="13058" max="13058" width="11.42578125" style="3" customWidth="1"/>
    <col min="13059" max="13061" width="12.5703125" style="3" customWidth="1"/>
    <col min="13062" max="13062" width="10.85546875" style="3" customWidth="1"/>
    <col min="13063" max="13065" width="12.5703125" style="3" customWidth="1"/>
    <col min="13066" max="13066" width="13" style="3" customWidth="1"/>
    <col min="13067" max="13067" width="15.85546875" style="3" customWidth="1"/>
    <col min="13068" max="13312" width="9.140625" style="3"/>
    <col min="13313" max="13313" width="11" style="3" customWidth="1"/>
    <col min="13314" max="13314" width="11.42578125" style="3" customWidth="1"/>
    <col min="13315" max="13317" width="12.5703125" style="3" customWidth="1"/>
    <col min="13318" max="13318" width="10.85546875" style="3" customWidth="1"/>
    <col min="13319" max="13321" width="12.5703125" style="3" customWidth="1"/>
    <col min="13322" max="13322" width="13" style="3" customWidth="1"/>
    <col min="13323" max="13323" width="15.85546875" style="3" customWidth="1"/>
    <col min="13324" max="13568" width="9.140625" style="3"/>
    <col min="13569" max="13569" width="11" style="3" customWidth="1"/>
    <col min="13570" max="13570" width="11.42578125" style="3" customWidth="1"/>
    <col min="13571" max="13573" width="12.5703125" style="3" customWidth="1"/>
    <col min="13574" max="13574" width="10.85546875" style="3" customWidth="1"/>
    <col min="13575" max="13577" width="12.5703125" style="3" customWidth="1"/>
    <col min="13578" max="13578" width="13" style="3" customWidth="1"/>
    <col min="13579" max="13579" width="15.85546875" style="3" customWidth="1"/>
    <col min="13580" max="13824" width="9.140625" style="3"/>
    <col min="13825" max="13825" width="11" style="3" customWidth="1"/>
    <col min="13826" max="13826" width="11.42578125" style="3" customWidth="1"/>
    <col min="13827" max="13829" width="12.5703125" style="3" customWidth="1"/>
    <col min="13830" max="13830" width="10.85546875" style="3" customWidth="1"/>
    <col min="13831" max="13833" width="12.5703125" style="3" customWidth="1"/>
    <col min="13834" max="13834" width="13" style="3" customWidth="1"/>
    <col min="13835" max="13835" width="15.85546875" style="3" customWidth="1"/>
    <col min="13836" max="14080" width="9.140625" style="3"/>
    <col min="14081" max="14081" width="11" style="3" customWidth="1"/>
    <col min="14082" max="14082" width="11.42578125" style="3" customWidth="1"/>
    <col min="14083" max="14085" width="12.5703125" style="3" customWidth="1"/>
    <col min="14086" max="14086" width="10.85546875" style="3" customWidth="1"/>
    <col min="14087" max="14089" width="12.5703125" style="3" customWidth="1"/>
    <col min="14090" max="14090" width="13" style="3" customWidth="1"/>
    <col min="14091" max="14091" width="15.85546875" style="3" customWidth="1"/>
    <col min="14092" max="14336" width="9.140625" style="3"/>
    <col min="14337" max="14337" width="11" style="3" customWidth="1"/>
    <col min="14338" max="14338" width="11.42578125" style="3" customWidth="1"/>
    <col min="14339" max="14341" width="12.5703125" style="3" customWidth="1"/>
    <col min="14342" max="14342" width="10.85546875" style="3" customWidth="1"/>
    <col min="14343" max="14345" width="12.5703125" style="3" customWidth="1"/>
    <col min="14346" max="14346" width="13" style="3" customWidth="1"/>
    <col min="14347" max="14347" width="15.85546875" style="3" customWidth="1"/>
    <col min="14348" max="14592" width="9.140625" style="3"/>
    <col min="14593" max="14593" width="11" style="3" customWidth="1"/>
    <col min="14594" max="14594" width="11.42578125" style="3" customWidth="1"/>
    <col min="14595" max="14597" width="12.5703125" style="3" customWidth="1"/>
    <col min="14598" max="14598" width="10.85546875" style="3" customWidth="1"/>
    <col min="14599" max="14601" width="12.5703125" style="3" customWidth="1"/>
    <col min="14602" max="14602" width="13" style="3" customWidth="1"/>
    <col min="14603" max="14603" width="15.85546875" style="3" customWidth="1"/>
    <col min="14604" max="14848" width="9.140625" style="3"/>
    <col min="14849" max="14849" width="11" style="3" customWidth="1"/>
    <col min="14850" max="14850" width="11.42578125" style="3" customWidth="1"/>
    <col min="14851" max="14853" width="12.5703125" style="3" customWidth="1"/>
    <col min="14854" max="14854" width="10.85546875" style="3" customWidth="1"/>
    <col min="14855" max="14857" width="12.5703125" style="3" customWidth="1"/>
    <col min="14858" max="14858" width="13" style="3" customWidth="1"/>
    <col min="14859" max="14859" width="15.85546875" style="3" customWidth="1"/>
    <col min="14860" max="15104" width="9.140625" style="3"/>
    <col min="15105" max="15105" width="11" style="3" customWidth="1"/>
    <col min="15106" max="15106" width="11.42578125" style="3" customWidth="1"/>
    <col min="15107" max="15109" width="12.5703125" style="3" customWidth="1"/>
    <col min="15110" max="15110" width="10.85546875" style="3" customWidth="1"/>
    <col min="15111" max="15113" width="12.5703125" style="3" customWidth="1"/>
    <col min="15114" max="15114" width="13" style="3" customWidth="1"/>
    <col min="15115" max="15115" width="15.85546875" style="3" customWidth="1"/>
    <col min="15116" max="15360" width="9.140625" style="3"/>
    <col min="15361" max="15361" width="11" style="3" customWidth="1"/>
    <col min="15362" max="15362" width="11.42578125" style="3" customWidth="1"/>
    <col min="15363" max="15365" width="12.5703125" style="3" customWidth="1"/>
    <col min="15366" max="15366" width="10.85546875" style="3" customWidth="1"/>
    <col min="15367" max="15369" width="12.5703125" style="3" customWidth="1"/>
    <col min="15370" max="15370" width="13" style="3" customWidth="1"/>
    <col min="15371" max="15371" width="15.85546875" style="3" customWidth="1"/>
    <col min="15372" max="15616" width="9.140625" style="3"/>
    <col min="15617" max="15617" width="11" style="3" customWidth="1"/>
    <col min="15618" max="15618" width="11.42578125" style="3" customWidth="1"/>
    <col min="15619" max="15621" width="12.5703125" style="3" customWidth="1"/>
    <col min="15622" max="15622" width="10.85546875" style="3" customWidth="1"/>
    <col min="15623" max="15625" width="12.5703125" style="3" customWidth="1"/>
    <col min="15626" max="15626" width="13" style="3" customWidth="1"/>
    <col min="15627" max="15627" width="15.85546875" style="3" customWidth="1"/>
    <col min="15628" max="15872" width="9.140625" style="3"/>
    <col min="15873" max="15873" width="11" style="3" customWidth="1"/>
    <col min="15874" max="15874" width="11.42578125" style="3" customWidth="1"/>
    <col min="15875" max="15877" width="12.5703125" style="3" customWidth="1"/>
    <col min="15878" max="15878" width="10.85546875" style="3" customWidth="1"/>
    <col min="15879" max="15881" width="12.5703125" style="3" customWidth="1"/>
    <col min="15882" max="15882" width="13" style="3" customWidth="1"/>
    <col min="15883" max="15883" width="15.85546875" style="3" customWidth="1"/>
    <col min="15884" max="16128" width="9.140625" style="3"/>
    <col min="16129" max="16129" width="11" style="3" customWidth="1"/>
    <col min="16130" max="16130" width="11.42578125" style="3" customWidth="1"/>
    <col min="16131" max="16133" width="12.5703125" style="3" customWidth="1"/>
    <col min="16134" max="16134" width="10.85546875" style="3" customWidth="1"/>
    <col min="16135" max="16137" width="12.5703125" style="3" customWidth="1"/>
    <col min="16138" max="16138" width="13" style="3" customWidth="1"/>
    <col min="16139" max="16139" width="15.85546875" style="3" customWidth="1"/>
    <col min="16140" max="16384" width="9.140625" style="3"/>
  </cols>
  <sheetData>
    <row r="1" spans="1:14" ht="21.75" customHeight="1">
      <c r="A1" s="1"/>
      <c r="B1" s="2"/>
      <c r="C1" s="2"/>
      <c r="D1" s="2"/>
      <c r="E1" s="2"/>
      <c r="F1" s="2"/>
      <c r="G1" s="2"/>
      <c r="H1" s="2"/>
      <c r="I1" s="2"/>
      <c r="K1" s="4" t="s">
        <v>0</v>
      </c>
      <c r="L1" s="2"/>
    </row>
    <row r="2" spans="1:14" ht="21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"/>
    </row>
    <row r="3" spans="1:14" s="6" customFormat="1" ht="21.6" customHeight="1">
      <c r="A3" s="38" t="s">
        <v>2</v>
      </c>
      <c r="B3" s="39" t="s">
        <v>3</v>
      </c>
      <c r="C3" s="39"/>
      <c r="D3" s="39"/>
      <c r="E3" s="39"/>
      <c r="F3" s="39" t="s">
        <v>26</v>
      </c>
      <c r="G3" s="39"/>
      <c r="H3" s="39"/>
      <c r="I3" s="39"/>
      <c r="J3" s="40" t="s">
        <v>4</v>
      </c>
      <c r="K3" s="41"/>
    </row>
    <row r="4" spans="1:14" s="6" customFormat="1" ht="54" customHeight="1">
      <c r="A4" s="38"/>
      <c r="B4" s="5" t="s">
        <v>5</v>
      </c>
      <c r="C4" s="5" t="s">
        <v>27</v>
      </c>
      <c r="D4" s="5" t="s">
        <v>6</v>
      </c>
      <c r="E4" s="5" t="s">
        <v>28</v>
      </c>
      <c r="F4" s="5" t="s">
        <v>5</v>
      </c>
      <c r="G4" s="5" t="s">
        <v>29</v>
      </c>
      <c r="H4" s="5" t="s">
        <v>6</v>
      </c>
      <c r="I4" s="5" t="s">
        <v>30</v>
      </c>
      <c r="J4" s="5" t="s">
        <v>31</v>
      </c>
      <c r="K4" s="5" t="s">
        <v>32</v>
      </c>
    </row>
    <row r="5" spans="1:14" ht="24.95" customHeight="1">
      <c r="A5" s="7" t="s">
        <v>7</v>
      </c>
      <c r="B5" s="8">
        <v>361.5</v>
      </c>
      <c r="C5" s="8">
        <v>25951.999999999571</v>
      </c>
      <c r="D5" s="8">
        <v>103807.99999999828</v>
      </c>
      <c r="E5" s="9">
        <f>C5/B5</f>
        <v>71.78976486860185</v>
      </c>
      <c r="F5" s="10">
        <v>450</v>
      </c>
      <c r="G5" s="10">
        <v>22912.000000000153</v>
      </c>
      <c r="H5" s="10">
        <v>91648.000000000611</v>
      </c>
      <c r="I5" s="9">
        <f>G5/F5</f>
        <v>50.915555555555898</v>
      </c>
      <c r="J5" s="18">
        <f>(G5-C5)/C5</f>
        <v>-0.11713933415534326</v>
      </c>
      <c r="K5" s="19">
        <f>(I5-E5)/E5</f>
        <v>-0.29076859843812564</v>
      </c>
    </row>
    <row r="6" spans="1:14" ht="24.95" customHeight="1">
      <c r="A6" s="7" t="s">
        <v>8</v>
      </c>
      <c r="B6" s="8">
        <v>404</v>
      </c>
      <c r="C6" s="8">
        <v>37340.000000000073</v>
      </c>
      <c r="D6" s="8">
        <v>149360.00000000029</v>
      </c>
      <c r="E6" s="9">
        <f t="shared" ref="E6:E16" si="0">C6/B6</f>
        <v>92.425742574257612</v>
      </c>
      <c r="F6" s="10">
        <v>562</v>
      </c>
      <c r="G6" s="10">
        <v>32268.000000000284</v>
      </c>
      <c r="H6" s="10">
        <v>129072.00000000114</v>
      </c>
      <c r="I6" s="9">
        <f t="shared" ref="I6:I16" si="1">G6/F6</f>
        <v>57.416370106762074</v>
      </c>
      <c r="J6" s="18">
        <f t="shared" ref="J6:J18" si="2">(G6-C6)/C6</f>
        <v>-0.13583288698446114</v>
      </c>
      <c r="K6" s="19">
        <f t="shared" ref="K6:K18" si="3">(I6-E6)/E6</f>
        <v>-0.37878378352619629</v>
      </c>
    </row>
    <row r="7" spans="1:14" ht="24.95" customHeight="1">
      <c r="A7" s="7" t="s">
        <v>9</v>
      </c>
      <c r="B7" s="8">
        <v>270</v>
      </c>
      <c r="C7" s="8">
        <v>42415.999999999949</v>
      </c>
      <c r="D7" s="8">
        <v>169663.9999999998</v>
      </c>
      <c r="E7" s="9">
        <f t="shared" si="0"/>
        <v>157.09629629629612</v>
      </c>
      <c r="F7" s="10">
        <v>354</v>
      </c>
      <c r="G7" s="10">
        <v>22299.999999999927</v>
      </c>
      <c r="H7" s="10">
        <v>89199.999999999709</v>
      </c>
      <c r="I7" s="9">
        <f t="shared" si="1"/>
        <v>62.994350282485669</v>
      </c>
      <c r="J7" s="18">
        <f t="shared" si="2"/>
        <v>-0.47425499811392036</v>
      </c>
      <c r="K7" s="19">
        <f t="shared" si="3"/>
        <v>-0.59900804940892238</v>
      </c>
    </row>
    <row r="8" spans="1:14" ht="24.95" customHeight="1">
      <c r="A8" s="7" t="s">
        <v>10</v>
      </c>
      <c r="B8" s="8">
        <v>100</v>
      </c>
      <c r="C8" s="8">
        <v>32291.999999999971</v>
      </c>
      <c r="D8" s="8">
        <v>129167.99999999988</v>
      </c>
      <c r="E8" s="9">
        <f t="shared" si="0"/>
        <v>322.91999999999973</v>
      </c>
      <c r="F8" s="10">
        <v>260</v>
      </c>
      <c r="G8" s="10">
        <v>39127.999999999738</v>
      </c>
      <c r="H8" s="10">
        <v>156511.99999999895</v>
      </c>
      <c r="I8" s="9">
        <f t="shared" si="1"/>
        <v>150.4923076923067</v>
      </c>
      <c r="J8" s="18">
        <f t="shared" si="2"/>
        <v>0.21169329864981337</v>
      </c>
      <c r="K8" s="19">
        <f t="shared" si="3"/>
        <v>-0.5339641159039179</v>
      </c>
    </row>
    <row r="9" spans="1:14" ht="24.95" customHeight="1">
      <c r="A9" s="7" t="s">
        <v>11</v>
      </c>
      <c r="B9" s="8">
        <v>45</v>
      </c>
      <c r="C9" s="8">
        <v>34088.000000000029</v>
      </c>
      <c r="D9" s="8">
        <v>136352.00000000012</v>
      </c>
      <c r="E9" s="9">
        <f t="shared" si="0"/>
        <v>757.51111111111175</v>
      </c>
      <c r="F9" s="10">
        <v>183</v>
      </c>
      <c r="G9" s="10">
        <v>40620.000000000291</v>
      </c>
      <c r="H9" s="10">
        <v>162480.00000000116</v>
      </c>
      <c r="I9" s="9">
        <f t="shared" si="1"/>
        <v>221.96721311475568</v>
      </c>
      <c r="J9" s="18">
        <f t="shared" si="2"/>
        <v>0.19162168505046515</v>
      </c>
      <c r="K9" s="19">
        <f t="shared" si="3"/>
        <v>-0.70697827416791836</v>
      </c>
    </row>
    <row r="10" spans="1:14" ht="24.95" customHeight="1">
      <c r="A10" s="7" t="s">
        <v>12</v>
      </c>
      <c r="B10" s="8">
        <v>117</v>
      </c>
      <c r="C10" s="8">
        <v>36552.000000000335</v>
      </c>
      <c r="D10" s="8">
        <v>146208.00000000134</v>
      </c>
      <c r="E10" s="9">
        <f t="shared" si="0"/>
        <v>312.41025641025925</v>
      </c>
      <c r="F10" s="10">
        <v>417</v>
      </c>
      <c r="G10" s="10">
        <v>19051.999999999898</v>
      </c>
      <c r="H10" s="10">
        <v>76207.999999999593</v>
      </c>
      <c r="I10" s="9">
        <f t="shared" si="1"/>
        <v>45.688249400479371</v>
      </c>
      <c r="J10" s="18">
        <f t="shared" si="2"/>
        <v>-0.47876997154739209</v>
      </c>
      <c r="K10" s="19">
        <f t="shared" si="3"/>
        <v>-0.85375560352768554</v>
      </c>
    </row>
    <row r="11" spans="1:14" ht="24.95" customHeight="1">
      <c r="A11" s="7" t="s">
        <v>13</v>
      </c>
      <c r="B11" s="8">
        <v>327.5</v>
      </c>
      <c r="C11" s="8">
        <v>50203.999999999687</v>
      </c>
      <c r="D11" s="8">
        <v>200815.99999999875</v>
      </c>
      <c r="E11" s="9">
        <f t="shared" si="0"/>
        <v>153.29465648854867</v>
      </c>
      <c r="F11" s="10">
        <v>615</v>
      </c>
      <c r="G11" s="10">
        <v>47511.999999999789</v>
      </c>
      <c r="H11" s="10">
        <v>190047.99999999916</v>
      </c>
      <c r="I11" s="9">
        <f t="shared" si="1"/>
        <v>77.255284552845183</v>
      </c>
      <c r="J11" s="18">
        <f t="shared" si="2"/>
        <v>-5.3621225400364812E-2</v>
      </c>
      <c r="K11" s="19">
        <f t="shared" si="3"/>
        <v>-0.49603406718474713</v>
      </c>
    </row>
    <row r="12" spans="1:14" ht="24.95" customHeight="1">
      <c r="A12" s="7" t="s">
        <v>14</v>
      </c>
      <c r="B12" s="8">
        <v>510.5</v>
      </c>
      <c r="C12" s="8">
        <v>46756.000000000386</v>
      </c>
      <c r="D12" s="8">
        <v>187024.00000000154</v>
      </c>
      <c r="E12" s="9">
        <f t="shared" si="0"/>
        <v>91.588638589618782</v>
      </c>
      <c r="F12" s="10">
        <v>621.5</v>
      </c>
      <c r="G12" s="10">
        <v>50328.000000000138</v>
      </c>
      <c r="H12" s="10">
        <v>201312.00000000055</v>
      </c>
      <c r="I12" s="9">
        <f t="shared" si="1"/>
        <v>80.978278358809561</v>
      </c>
      <c r="J12" s="18">
        <f t="shared" si="2"/>
        <v>7.6396612199497879E-2</v>
      </c>
      <c r="K12" s="19">
        <f t="shared" si="3"/>
        <v>-0.11584799593267307</v>
      </c>
      <c r="M12" s="22">
        <v>452480</v>
      </c>
      <c r="N12" s="9">
        <v>449120</v>
      </c>
    </row>
    <row r="13" spans="1:14" ht="24.95" customHeight="1">
      <c r="A13" s="7" t="s">
        <v>15</v>
      </c>
      <c r="B13" s="8">
        <v>283.5</v>
      </c>
      <c r="C13" s="8">
        <v>44659.999999999782</v>
      </c>
      <c r="D13" s="8">
        <v>178639.99999999913</v>
      </c>
      <c r="E13" s="9">
        <f t="shared" si="0"/>
        <v>157.53086419753009</v>
      </c>
      <c r="F13" s="10">
        <v>671.5</v>
      </c>
      <c r="G13" s="10">
        <v>43691.999999999862</v>
      </c>
      <c r="H13" s="10">
        <v>174767.99999999945</v>
      </c>
      <c r="I13" s="9">
        <f t="shared" si="1"/>
        <v>65.066269545792792</v>
      </c>
      <c r="J13" s="18">
        <f t="shared" si="2"/>
        <v>-2.1674876847288953E-2</v>
      </c>
      <c r="K13" s="19">
        <f t="shared" si="3"/>
        <v>-0.58696176855726945</v>
      </c>
    </row>
    <row r="14" spans="1:14" ht="24.95" customHeight="1">
      <c r="A14" s="7" t="s">
        <v>16</v>
      </c>
      <c r="B14" s="8">
        <v>268</v>
      </c>
      <c r="C14" s="8">
        <v>32036.00000000024</v>
      </c>
      <c r="D14" s="8">
        <v>128144.00000000096</v>
      </c>
      <c r="E14" s="9">
        <f t="shared" si="0"/>
        <v>119.53731343283671</v>
      </c>
      <c r="F14" s="10">
        <v>226.5</v>
      </c>
      <c r="G14" s="10">
        <v>36656.000000000095</v>
      </c>
      <c r="H14" s="10">
        <v>146624.00000000038</v>
      </c>
      <c r="I14" s="9">
        <f t="shared" si="1"/>
        <v>161.8366445916119</v>
      </c>
      <c r="J14" s="18">
        <f t="shared" si="2"/>
        <v>0.14421276064426958</v>
      </c>
      <c r="K14" s="19">
        <f t="shared" si="3"/>
        <v>0.35385880729653096</v>
      </c>
    </row>
    <row r="15" spans="1:14" ht="24.95" customHeight="1">
      <c r="A15" s="7" t="s">
        <v>17</v>
      </c>
      <c r="B15" s="8">
        <v>503</v>
      </c>
      <c r="C15" s="8">
        <v>31635.999999999913</v>
      </c>
      <c r="D15" s="8">
        <v>126543.99999999965</v>
      </c>
      <c r="E15" s="9">
        <f t="shared" si="0"/>
        <v>62.894632206759269</v>
      </c>
      <c r="F15" s="10">
        <v>987</v>
      </c>
      <c r="G15" s="10">
        <v>37204.000000000196</v>
      </c>
      <c r="H15" s="10">
        <v>148816.00000000079</v>
      </c>
      <c r="I15" s="9">
        <f t="shared" si="1"/>
        <v>37.694022289767169</v>
      </c>
      <c r="J15" s="18">
        <f t="shared" si="2"/>
        <v>0.1760020230117682</v>
      </c>
      <c r="K15" s="19">
        <f t="shared" si="3"/>
        <v>-0.40067982008620123</v>
      </c>
      <c r="M15" s="28">
        <v>67</v>
      </c>
      <c r="N15" s="28">
        <v>68</v>
      </c>
    </row>
    <row r="16" spans="1:14" ht="24.95" customHeight="1">
      <c r="A16" s="7" t="s">
        <v>18</v>
      </c>
      <c r="B16" s="8">
        <v>660.5</v>
      </c>
      <c r="C16" s="8">
        <v>35187.999999999702</v>
      </c>
      <c r="D16" s="8">
        <v>140751.99999999881</v>
      </c>
      <c r="E16" s="9">
        <f t="shared" si="0"/>
        <v>53.274791824375022</v>
      </c>
      <c r="F16" s="10">
        <v>362</v>
      </c>
      <c r="G16" s="10">
        <v>28327.999999999774</v>
      </c>
      <c r="H16" s="10">
        <v>113311.9999999991</v>
      </c>
      <c r="I16" s="9">
        <f t="shared" si="1"/>
        <v>78.25414364640821</v>
      </c>
      <c r="J16" s="18">
        <f t="shared" si="2"/>
        <v>-0.19495282482664503</v>
      </c>
      <c r="K16" s="19">
        <f t="shared" si="3"/>
        <v>0.46887751160773727</v>
      </c>
      <c r="M16" s="23">
        <v>25030</v>
      </c>
      <c r="N16" s="22">
        <v>25997</v>
      </c>
    </row>
    <row r="17" spans="1:13" ht="24.95" customHeight="1">
      <c r="A17" s="7" t="s">
        <v>19</v>
      </c>
      <c r="B17" s="24">
        <f t="shared" ref="B17:H17" si="4">AVERAGE(B5:B16)</f>
        <v>320.875</v>
      </c>
      <c r="C17" s="24">
        <f t="shared" si="4"/>
        <v>37426.666666666635</v>
      </c>
      <c r="D17" s="24">
        <f t="shared" si="4"/>
        <v>149706.66666666654</v>
      </c>
      <c r="E17" s="9">
        <f t="shared" si="4"/>
        <v>196.02283900001621</v>
      </c>
      <c r="F17" s="9">
        <f t="shared" si="4"/>
        <v>475.79166666666669</v>
      </c>
      <c r="G17" s="9">
        <f t="shared" si="4"/>
        <v>35000.000000000015</v>
      </c>
      <c r="H17" s="9">
        <f t="shared" si="4"/>
        <v>140000.00000000006</v>
      </c>
      <c r="I17" s="9">
        <f>G17/F17</f>
        <v>73.561607846571533</v>
      </c>
      <c r="J17" s="21">
        <f>(G17-C17)/C17</f>
        <v>-6.4837905236906551E-2</v>
      </c>
      <c r="K17" s="20">
        <f>(I17-E17)/E17</f>
        <v>-0.62472940285001455</v>
      </c>
    </row>
    <row r="18" spans="1:13" ht="24.95" customHeight="1">
      <c r="A18" s="7" t="s">
        <v>20</v>
      </c>
      <c r="B18" s="9">
        <f t="shared" ref="B18:I18" si="5">SUM(B5:B16)</f>
        <v>3850.5</v>
      </c>
      <c r="C18" s="9">
        <f t="shared" si="5"/>
        <v>449119.99999999959</v>
      </c>
      <c r="D18" s="9">
        <f t="shared" si="5"/>
        <v>1796479.9999999984</v>
      </c>
      <c r="E18" s="9">
        <f t="shared" si="5"/>
        <v>2352.2740680001943</v>
      </c>
      <c r="F18" s="9">
        <f t="shared" si="5"/>
        <v>5709.5</v>
      </c>
      <c r="G18" s="9">
        <f t="shared" si="5"/>
        <v>420000.00000000017</v>
      </c>
      <c r="H18" s="9">
        <f t="shared" si="5"/>
        <v>1680000.0000000007</v>
      </c>
      <c r="I18" s="9">
        <f t="shared" si="5"/>
        <v>1090.5586891375801</v>
      </c>
      <c r="J18" s="21">
        <f t="shared" si="2"/>
        <v>-6.4837905236906496E-2</v>
      </c>
      <c r="K18" s="20">
        <f t="shared" si="3"/>
        <v>-0.53638111137928424</v>
      </c>
      <c r="M18" s="30"/>
    </row>
    <row r="19" spans="1:13" ht="21.75" customHeight="1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3" ht="21.75" customHeight="1">
      <c r="A20" s="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3" ht="21.75" customHeight="1">
      <c r="A21" s="11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40" spans="1:16" ht="21.95" customHeight="1"/>
    <row r="42" spans="1:16" ht="21.75" customHeight="1">
      <c r="O42" s="3" t="s">
        <v>21</v>
      </c>
    </row>
    <row r="43" spans="1:16" ht="21.75" customHeight="1">
      <c r="A43" s="42" t="s">
        <v>46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25"/>
      <c r="N43" s="27">
        <v>2567</v>
      </c>
      <c r="O43" s="27">
        <v>2568</v>
      </c>
    </row>
    <row r="44" spans="1:16" ht="21.7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25" t="s">
        <v>22</v>
      </c>
      <c r="N44" s="26">
        <f>C18</f>
        <v>449119.99999999959</v>
      </c>
      <c r="O44" s="26">
        <f>G18</f>
        <v>420000.00000000017</v>
      </c>
      <c r="P44" s="29">
        <f>(O44-N44)/N44</f>
        <v>-6.4837905236906496E-2</v>
      </c>
    </row>
    <row r="45" spans="1:16" ht="21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25" t="s">
        <v>23</v>
      </c>
      <c r="N45" s="26">
        <f>E18</f>
        <v>2352.2740680001943</v>
      </c>
      <c r="O45" s="26">
        <f>I18</f>
        <v>1090.5586891375801</v>
      </c>
    </row>
    <row r="46" spans="1:16" ht="21.7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25" t="s">
        <v>24</v>
      </c>
      <c r="N46" s="26">
        <f>C17</f>
        <v>37426.666666666635</v>
      </c>
      <c r="O46" s="26">
        <f>G17</f>
        <v>35000.000000000015</v>
      </c>
    </row>
    <row r="47" spans="1:16" ht="30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25" t="s">
        <v>25</v>
      </c>
      <c r="N47" s="26">
        <f>E17</f>
        <v>196.02283900001621</v>
      </c>
      <c r="O47" s="26">
        <f>I17</f>
        <v>73.561607846571533</v>
      </c>
    </row>
    <row r="48" spans="1:16" ht="155.25" customHeight="1">
      <c r="A48" s="42" t="s">
        <v>85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4"/>
      <c r="N48" s="45"/>
      <c r="O48" s="45"/>
    </row>
    <row r="49" spans="1:15" ht="45" customHeight="1">
      <c r="A49" s="31"/>
      <c r="B49" s="31"/>
      <c r="C49" s="31"/>
      <c r="D49" s="46" t="b">
        <v>1</v>
      </c>
      <c r="E49" s="47" t="s">
        <v>83</v>
      </c>
      <c r="F49" s="47"/>
      <c r="G49" s="46" t="b">
        <v>0</v>
      </c>
      <c r="H49" s="47" t="s">
        <v>84</v>
      </c>
      <c r="I49" s="47"/>
      <c r="J49" s="31"/>
      <c r="K49" s="31"/>
      <c r="L49" s="31"/>
      <c r="M49" s="44"/>
      <c r="N49" s="45"/>
      <c r="O49" s="45"/>
    </row>
    <row r="50" spans="1:15" ht="42" customHeight="1">
      <c r="A50" s="43" t="s">
        <v>45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5" s="15" customFormat="1" ht="30" customHeight="1">
      <c r="A51" s="48" t="s">
        <v>33</v>
      </c>
      <c r="B51" s="48"/>
      <c r="C51" s="48"/>
      <c r="D51" s="49" t="b">
        <v>1</v>
      </c>
      <c r="E51" s="48" t="s">
        <v>83</v>
      </c>
      <c r="F51" s="48"/>
      <c r="G51" s="49" t="b">
        <v>0</v>
      </c>
      <c r="H51" s="48" t="s">
        <v>84</v>
      </c>
      <c r="I51" s="48"/>
      <c r="J51" s="48"/>
      <c r="K51" s="48"/>
      <c r="L51" s="48"/>
    </row>
    <row r="52" spans="1:15" s="15" customFormat="1" ht="24">
      <c r="A52" s="35" t="s">
        <v>47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5" s="15" customFormat="1" ht="50.1" customHeight="1">
      <c r="A53" s="35" t="s">
        <v>48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5" s="15" customFormat="1" ht="50.1" customHeight="1">
      <c r="A54" s="35" t="s">
        <v>49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5" s="15" customFormat="1" ht="30" customHeight="1">
      <c r="A55" s="48" t="s">
        <v>34</v>
      </c>
      <c r="B55" s="48"/>
      <c r="C55" s="48"/>
      <c r="D55" s="49" t="b">
        <v>1</v>
      </c>
      <c r="E55" s="48" t="s">
        <v>83</v>
      </c>
      <c r="F55" s="48"/>
      <c r="G55" s="49" t="b">
        <v>0</v>
      </c>
      <c r="H55" s="48" t="s">
        <v>84</v>
      </c>
      <c r="I55" s="48"/>
      <c r="J55" s="48"/>
      <c r="K55" s="48"/>
      <c r="L55" s="48"/>
    </row>
    <row r="56" spans="1:15" s="15" customFormat="1" ht="50.1" customHeight="1">
      <c r="A56" s="33" t="s">
        <v>50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1:15" s="15" customFormat="1" ht="50.1" customHeight="1">
      <c r="A57" s="33" t="s">
        <v>51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8" spans="1:15" s="15" customFormat="1" ht="50.1" customHeight="1">
      <c r="A58" s="33" t="s">
        <v>52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5" s="15" customFormat="1" ht="30" customHeight="1">
      <c r="A59" s="48" t="s">
        <v>35</v>
      </c>
      <c r="B59" s="48"/>
      <c r="C59" s="48"/>
      <c r="D59" s="49" t="b">
        <v>1</v>
      </c>
      <c r="E59" s="48" t="s">
        <v>83</v>
      </c>
      <c r="F59" s="48"/>
      <c r="G59" s="49" t="b">
        <v>0</v>
      </c>
      <c r="H59" s="48" t="s">
        <v>84</v>
      </c>
      <c r="I59" s="48"/>
      <c r="J59" s="48"/>
      <c r="K59" s="48"/>
      <c r="L59" s="48"/>
    </row>
    <row r="60" spans="1:15" s="15" customFormat="1" ht="50.1" customHeight="1">
      <c r="A60" s="33" t="s">
        <v>53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1:15" s="15" customFormat="1" ht="50.1" customHeight="1">
      <c r="A61" s="33" t="s">
        <v>54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1:15" s="15" customFormat="1" ht="50.1" customHeight="1">
      <c r="A62" s="33" t="s">
        <v>55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1:15" s="15" customFormat="1" ht="30" customHeight="1">
      <c r="A63" s="48" t="s">
        <v>36</v>
      </c>
      <c r="B63" s="48"/>
      <c r="C63" s="48"/>
      <c r="D63" s="49" t="b">
        <v>0</v>
      </c>
      <c r="E63" s="48" t="s">
        <v>83</v>
      </c>
      <c r="F63" s="48"/>
      <c r="G63" s="49" t="b">
        <v>1</v>
      </c>
      <c r="H63" s="48" t="s">
        <v>84</v>
      </c>
      <c r="I63" s="48"/>
      <c r="J63" s="48"/>
      <c r="K63" s="48"/>
      <c r="L63" s="48"/>
    </row>
    <row r="64" spans="1:15" s="15" customFormat="1" ht="50.1" customHeight="1">
      <c r="A64" s="33" t="s">
        <v>57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2"/>
    </row>
    <row r="65" spans="1:12" s="15" customFormat="1" ht="36" customHeight="1">
      <c r="A65" s="33" t="s">
        <v>58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1:12" s="15" customFormat="1" ht="50.1" customHeight="1">
      <c r="A66" s="33" t="s">
        <v>59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1:12" s="15" customFormat="1" ht="30" customHeight="1">
      <c r="A67" s="48" t="s">
        <v>37</v>
      </c>
      <c r="B67" s="48"/>
      <c r="C67" s="48"/>
      <c r="D67" s="49" t="b">
        <v>0</v>
      </c>
      <c r="E67" s="48" t="s">
        <v>83</v>
      </c>
      <c r="F67" s="48"/>
      <c r="G67" s="49" t="b">
        <v>1</v>
      </c>
      <c r="H67" s="48" t="s">
        <v>84</v>
      </c>
      <c r="I67" s="48"/>
      <c r="J67" s="48"/>
      <c r="K67" s="48"/>
      <c r="L67" s="48"/>
    </row>
    <row r="68" spans="1:12" s="15" customFormat="1" ht="50.1" customHeight="1">
      <c r="A68" s="33" t="s">
        <v>60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</row>
    <row r="69" spans="1:12" s="15" customFormat="1" ht="50.1" customHeight="1">
      <c r="A69" s="33" t="s">
        <v>61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</row>
    <row r="70" spans="1:12" s="15" customFormat="1" ht="50.1" customHeight="1">
      <c r="A70" s="33" t="s">
        <v>62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2" s="15" customFormat="1" ht="30" customHeight="1">
      <c r="A71" s="48" t="s">
        <v>38</v>
      </c>
      <c r="B71" s="48"/>
      <c r="C71" s="48"/>
      <c r="D71" s="49" t="b">
        <v>1</v>
      </c>
      <c r="E71" s="48" t="s">
        <v>83</v>
      </c>
      <c r="F71" s="48"/>
      <c r="G71" s="49" t="b">
        <v>0</v>
      </c>
      <c r="H71" s="48" t="s">
        <v>84</v>
      </c>
      <c r="I71" s="48"/>
      <c r="J71" s="48"/>
      <c r="K71" s="48"/>
      <c r="L71" s="48"/>
    </row>
    <row r="72" spans="1:12" s="15" customFormat="1" ht="50.1" customHeight="1">
      <c r="A72" s="33" t="s">
        <v>63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</row>
    <row r="73" spans="1:12" s="15" customFormat="1" ht="39" customHeight="1">
      <c r="A73" s="33" t="s">
        <v>64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</row>
    <row r="74" spans="1:12" s="15" customFormat="1" ht="50.1" customHeight="1">
      <c r="A74" s="33" t="s">
        <v>65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</row>
    <row r="75" spans="1:12" s="15" customFormat="1" ht="30" customHeight="1">
      <c r="A75" s="48" t="s">
        <v>39</v>
      </c>
      <c r="B75" s="48"/>
      <c r="C75" s="48"/>
      <c r="D75" s="49" t="b">
        <v>1</v>
      </c>
      <c r="E75" s="48" t="s">
        <v>83</v>
      </c>
      <c r="F75" s="48"/>
      <c r="G75" s="49" t="b">
        <v>0</v>
      </c>
      <c r="H75" s="48" t="s">
        <v>84</v>
      </c>
      <c r="I75" s="48"/>
      <c r="J75" s="48"/>
      <c r="K75" s="48"/>
      <c r="L75" s="48"/>
    </row>
    <row r="76" spans="1:12" s="15" customFormat="1" ht="51.75" customHeight="1">
      <c r="A76" s="33" t="s">
        <v>66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2" s="15" customFormat="1" ht="39.950000000000003" customHeight="1">
      <c r="A77" s="33" t="s">
        <v>67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1:12" s="15" customFormat="1" ht="39.950000000000003" customHeight="1">
      <c r="A78" s="33" t="s">
        <v>68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1:12" s="15" customFormat="1" ht="30" customHeight="1">
      <c r="A79" s="48" t="s">
        <v>40</v>
      </c>
      <c r="B79" s="48"/>
      <c r="C79" s="48"/>
      <c r="D79" s="49" t="b">
        <v>0</v>
      </c>
      <c r="E79" s="48" t="s">
        <v>83</v>
      </c>
      <c r="F79" s="48"/>
      <c r="G79" s="49" t="b">
        <v>1</v>
      </c>
      <c r="H79" s="48" t="s">
        <v>84</v>
      </c>
      <c r="I79" s="48"/>
      <c r="J79" s="48"/>
      <c r="K79" s="48"/>
      <c r="L79" s="48"/>
    </row>
    <row r="80" spans="1:12" s="15" customFormat="1" ht="39.950000000000003" customHeight="1">
      <c r="A80" s="34" t="s">
        <v>69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20" s="15" customFormat="1" ht="39.950000000000003" customHeight="1">
      <c r="A81" s="33" t="s">
        <v>70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1:20" s="15" customFormat="1" ht="39.950000000000003" customHeight="1">
      <c r="A82" s="33" t="s">
        <v>71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1:20" s="15" customFormat="1" ht="30" customHeight="1">
      <c r="A83" s="48" t="s">
        <v>41</v>
      </c>
      <c r="B83" s="48"/>
      <c r="C83" s="48"/>
      <c r="D83" s="49" t="b">
        <v>1</v>
      </c>
      <c r="E83" s="48" t="s">
        <v>83</v>
      </c>
      <c r="F83" s="48"/>
      <c r="G83" s="49" t="b">
        <v>0</v>
      </c>
      <c r="H83" s="48" t="s">
        <v>84</v>
      </c>
      <c r="I83" s="48"/>
      <c r="J83" s="48"/>
      <c r="K83" s="48"/>
      <c r="L83" s="48"/>
    </row>
    <row r="84" spans="1:20" s="15" customFormat="1" ht="45.75" customHeight="1">
      <c r="A84" s="33" t="s">
        <v>72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16"/>
      <c r="N84" s="16"/>
      <c r="O84" s="16"/>
      <c r="P84" s="16"/>
      <c r="Q84" s="16"/>
      <c r="R84" s="16"/>
      <c r="S84" s="16"/>
      <c r="T84" s="16"/>
    </row>
    <row r="85" spans="1:20" s="15" customFormat="1" ht="51.75" customHeight="1">
      <c r="A85" s="33" t="s">
        <v>73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16"/>
      <c r="N85" s="16"/>
      <c r="O85" s="16"/>
      <c r="P85" s="16"/>
      <c r="Q85" s="16"/>
      <c r="R85" s="16"/>
      <c r="S85" s="16"/>
      <c r="T85" s="16"/>
    </row>
    <row r="86" spans="1:20" s="15" customFormat="1" ht="45.75" customHeight="1">
      <c r="A86" s="33" t="s">
        <v>74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16"/>
      <c r="N86" s="16"/>
      <c r="O86" s="16"/>
      <c r="P86" s="16"/>
      <c r="Q86" s="16"/>
      <c r="R86" s="16"/>
      <c r="S86" s="16"/>
      <c r="T86" s="16"/>
    </row>
    <row r="87" spans="1:20" s="15" customFormat="1" ht="30" customHeight="1">
      <c r="A87" s="48" t="s">
        <v>42</v>
      </c>
      <c r="B87" s="48"/>
      <c r="C87" s="48"/>
      <c r="D87" s="49" t="b">
        <v>0</v>
      </c>
      <c r="E87" s="48" t="s">
        <v>83</v>
      </c>
      <c r="F87" s="48"/>
      <c r="G87" s="49" t="b">
        <v>1</v>
      </c>
      <c r="H87" s="48" t="s">
        <v>84</v>
      </c>
      <c r="I87" s="48"/>
      <c r="J87" s="48"/>
      <c r="K87" s="48"/>
      <c r="L87" s="48"/>
    </row>
    <row r="88" spans="1:20" s="17" customFormat="1" ht="39.950000000000003" customHeight="1">
      <c r="A88" s="36" t="s">
        <v>75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20" s="17" customFormat="1" ht="39.950000000000003" customHeight="1">
      <c r="A89" s="35" t="s">
        <v>76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20" s="17" customFormat="1" ht="39.950000000000003" customHeight="1">
      <c r="A90" s="33" t="s">
        <v>77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1:20" s="17" customFormat="1" ht="30" customHeight="1">
      <c r="A91" s="48" t="s">
        <v>43</v>
      </c>
      <c r="B91" s="48"/>
      <c r="C91" s="48"/>
      <c r="D91" s="49" t="b">
        <v>0</v>
      </c>
      <c r="E91" s="48" t="s">
        <v>83</v>
      </c>
      <c r="F91" s="48"/>
      <c r="G91" s="49" t="b">
        <v>1</v>
      </c>
      <c r="H91" s="48" t="s">
        <v>84</v>
      </c>
      <c r="I91" s="48"/>
      <c r="J91" s="48"/>
      <c r="K91" s="48"/>
      <c r="L91" s="48"/>
    </row>
    <row r="92" spans="1:20" s="17" customFormat="1" ht="48" customHeight="1">
      <c r="A92" s="33" t="s">
        <v>78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1:20" s="17" customFormat="1" ht="34.5" customHeight="1">
      <c r="A93" s="33" t="s">
        <v>79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1:20" s="17" customFormat="1" ht="39.950000000000003" customHeight="1">
      <c r="A94" s="33" t="s">
        <v>80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1:20" s="17" customFormat="1" ht="30" customHeight="1">
      <c r="A95" s="48" t="s">
        <v>44</v>
      </c>
      <c r="B95" s="48"/>
      <c r="C95" s="48"/>
      <c r="D95" s="49" t="b">
        <v>1</v>
      </c>
      <c r="E95" s="48" t="s">
        <v>83</v>
      </c>
      <c r="F95" s="48"/>
      <c r="G95" s="49" t="b">
        <v>0</v>
      </c>
      <c r="H95" s="48" t="s">
        <v>84</v>
      </c>
      <c r="I95" s="48"/>
      <c r="J95" s="48"/>
      <c r="K95" s="48"/>
      <c r="L95" s="48"/>
    </row>
    <row r="96" spans="1:20" s="17" customFormat="1" ht="38.25" customHeight="1">
      <c r="A96" s="33" t="s">
        <v>81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1:12" s="17" customFormat="1" ht="46.5" customHeight="1">
      <c r="A97" s="33" t="s">
        <v>82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1:12" s="17" customFormat="1" ht="39.950000000000003" customHeight="1">
      <c r="A98" s="33" t="s">
        <v>56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1:12" ht="21.75" customHeight="1">
      <c r="A99" s="3"/>
    </row>
    <row r="100" spans="1:12" ht="21.75" customHeight="1">
      <c r="A100" s="3"/>
    </row>
  </sheetData>
  <mergeCells count="46">
    <mergeCell ref="A58:L58"/>
    <mergeCell ref="E49:F49"/>
    <mergeCell ref="H49:I49"/>
    <mergeCell ref="A48:L48"/>
    <mergeCell ref="A76:L76"/>
    <mergeCell ref="A2:K2"/>
    <mergeCell ref="A3:A4"/>
    <mergeCell ref="B3:E3"/>
    <mergeCell ref="F3:I3"/>
    <mergeCell ref="J3:K3"/>
    <mergeCell ref="A43:L47"/>
    <mergeCell ref="A53:L53"/>
    <mergeCell ref="A57:L57"/>
    <mergeCell ref="A50:L50"/>
    <mergeCell ref="A52:L52"/>
    <mergeCell ref="A54:L54"/>
    <mergeCell ref="A56:L56"/>
    <mergeCell ref="A94:L94"/>
    <mergeCell ref="A96:L96"/>
    <mergeCell ref="A77:L77"/>
    <mergeCell ref="A65:L65"/>
    <mergeCell ref="A69:L69"/>
    <mergeCell ref="A73:L73"/>
    <mergeCell ref="A81:L81"/>
    <mergeCell ref="A70:K70"/>
    <mergeCell ref="A72:L72"/>
    <mergeCell ref="A74:L74"/>
    <mergeCell ref="A60:L60"/>
    <mergeCell ref="A64:K64"/>
    <mergeCell ref="A66:L66"/>
    <mergeCell ref="A62:L62"/>
    <mergeCell ref="A68:L68"/>
    <mergeCell ref="A61:L61"/>
    <mergeCell ref="A98:L98"/>
    <mergeCell ref="A78:L78"/>
    <mergeCell ref="A80:L80"/>
    <mergeCell ref="A82:L82"/>
    <mergeCell ref="A84:L84"/>
    <mergeCell ref="A86:L86"/>
    <mergeCell ref="A85:L85"/>
    <mergeCell ref="A97:L97"/>
    <mergeCell ref="A89:L89"/>
    <mergeCell ref="A93:L93"/>
    <mergeCell ref="A88:L88"/>
    <mergeCell ref="A90:L90"/>
    <mergeCell ref="A92:L92"/>
  </mergeCells>
  <pageMargins left="0.2" right="0.17" top="0.42" bottom="0.18" header="0.22" footer="0.08"/>
  <pageSetup paperSize="9" scale="69" fitToHeight="0" orientation="portrait" horizontalDpi="4294967293" verticalDpi="1200" r:id="rId1"/>
  <headerFooter alignWithMargins="0"/>
  <rowBreaks count="1" manualBreakCount="1">
    <brk id="7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ไฟฟ้า</vt:lpstr>
      <vt:lpstr>ไฟฟ้า!Print_Area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Manote Tonsing</dc:creator>
  <cp:keywords/>
  <dc:description/>
  <cp:lastModifiedBy>Manote Tonsing</cp:lastModifiedBy>
  <cp:revision/>
  <cp:lastPrinted>2026-06-04T08:55:59Z</cp:lastPrinted>
  <dcterms:created xsi:type="dcterms:W3CDTF">2025-02-27T08:48:20Z</dcterms:created>
  <dcterms:modified xsi:type="dcterms:W3CDTF">2026-06-05T07:18:10Z</dcterms:modified>
  <cp:category/>
  <cp:contentStatus/>
</cp:coreProperties>
</file>